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dbee-dev\Desktop\2\11\"/>
    </mc:Choice>
  </mc:AlternateContent>
  <bookViews>
    <workbookView xWindow="0" yWindow="0" windowWidth="16380" windowHeight="8196" tabRatio="500"/>
  </bookViews>
  <sheets>
    <sheet name="trace length" sheetId="1" r:id="rId1"/>
    <sheet name="pin list" sheetId="2" r:id="rId2"/>
  </sheets>
  <definedNames>
    <definedName name="_xlnm._FilterDatabase" localSheetId="0">'trace length'!$E$4:$E$34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58" i="1" l="1"/>
  <c r="K58" i="1" s="1"/>
  <c r="I57" i="1"/>
  <c r="J57" i="1" s="1"/>
  <c r="K56" i="1"/>
  <c r="I56" i="1"/>
  <c r="J56" i="1" s="1"/>
  <c r="I55" i="1"/>
  <c r="K55" i="1" s="1"/>
  <c r="I54" i="1"/>
  <c r="K54" i="1" s="1"/>
  <c r="I53" i="1"/>
  <c r="J53" i="1" s="1"/>
  <c r="K52" i="1"/>
  <c r="I52" i="1"/>
  <c r="J52" i="1" s="1"/>
  <c r="K51" i="1"/>
  <c r="I51" i="1"/>
  <c r="I50" i="1"/>
  <c r="K50" i="1" s="1"/>
  <c r="I49" i="1"/>
  <c r="J49" i="1" s="1"/>
  <c r="K48" i="1"/>
  <c r="I48" i="1"/>
  <c r="J51" i="1" s="1"/>
  <c r="I47" i="1"/>
  <c r="K47" i="1" s="1"/>
  <c r="I46" i="1"/>
  <c r="K46" i="1" s="1"/>
  <c r="I45" i="1"/>
  <c r="J45" i="1" s="1"/>
  <c r="K44" i="1"/>
  <c r="I44" i="1"/>
  <c r="J44" i="1" s="1"/>
  <c r="I43" i="1"/>
  <c r="K43" i="1" s="1"/>
  <c r="I42" i="1"/>
  <c r="K42" i="1" s="1"/>
  <c r="I41" i="1"/>
  <c r="J41" i="1" s="1"/>
  <c r="I40" i="1"/>
  <c r="K40" i="1" s="1"/>
  <c r="C40" i="1"/>
  <c r="E40" i="1" s="1"/>
  <c r="I39" i="1"/>
  <c r="K39" i="1" s="1"/>
  <c r="C39" i="1"/>
  <c r="D39" i="1" s="1"/>
  <c r="I38" i="1"/>
  <c r="K38" i="1" s="1"/>
  <c r="C38" i="1"/>
  <c r="E38" i="1" s="1"/>
  <c r="J37" i="1"/>
  <c r="I37" i="1"/>
  <c r="K37" i="1" s="1"/>
  <c r="C37" i="1"/>
  <c r="D37" i="1" s="1"/>
  <c r="I36" i="1"/>
  <c r="K36" i="1" s="1"/>
  <c r="E36" i="1"/>
  <c r="C36" i="1"/>
  <c r="D36" i="1" s="1"/>
  <c r="J35" i="1"/>
  <c r="I35" i="1"/>
  <c r="K35" i="1" s="1"/>
  <c r="C35" i="1"/>
  <c r="D35" i="1" s="1"/>
  <c r="I34" i="1"/>
  <c r="K34" i="1" s="1"/>
  <c r="E34" i="1"/>
  <c r="C34" i="1"/>
  <c r="D34" i="1" s="1"/>
  <c r="K33" i="1"/>
  <c r="J33" i="1"/>
  <c r="I33" i="1"/>
  <c r="C33" i="1"/>
  <c r="D33" i="1" s="1"/>
  <c r="I32" i="1"/>
  <c r="K32" i="1" s="1"/>
  <c r="E32" i="1"/>
  <c r="C32" i="1"/>
  <c r="D32" i="1" s="1"/>
  <c r="K31" i="1"/>
  <c r="J31" i="1"/>
  <c r="I31" i="1"/>
  <c r="C31" i="1"/>
  <c r="D31" i="1" s="1"/>
  <c r="I30" i="1"/>
  <c r="K30" i="1" s="1"/>
  <c r="E30" i="1"/>
  <c r="C30" i="1"/>
  <c r="D30" i="1" s="1"/>
  <c r="K29" i="1"/>
  <c r="J29" i="1"/>
  <c r="I29" i="1"/>
  <c r="C29" i="1"/>
  <c r="D29" i="1" s="1"/>
  <c r="I28" i="1"/>
  <c r="K28" i="1" s="1"/>
  <c r="E28" i="1"/>
  <c r="C28" i="1"/>
  <c r="D28" i="1" s="1"/>
  <c r="K27" i="1"/>
  <c r="J27" i="1"/>
  <c r="I27" i="1"/>
  <c r="C27" i="1"/>
  <c r="D27" i="1" s="1"/>
  <c r="I26" i="1"/>
  <c r="K26" i="1" s="1"/>
  <c r="E26" i="1"/>
  <c r="C26" i="1"/>
  <c r="D26" i="1" s="1"/>
  <c r="K25" i="1"/>
  <c r="J25" i="1"/>
  <c r="I25" i="1"/>
  <c r="C25" i="1"/>
  <c r="D25" i="1" s="1"/>
  <c r="I24" i="1"/>
  <c r="K24" i="1" s="1"/>
  <c r="E24" i="1"/>
  <c r="C24" i="1"/>
  <c r="D24" i="1" s="1"/>
  <c r="J23" i="1"/>
  <c r="I23" i="1"/>
  <c r="K23" i="1" s="1"/>
  <c r="C23" i="1"/>
  <c r="D23" i="1" s="1"/>
  <c r="I22" i="1"/>
  <c r="K22" i="1" s="1"/>
  <c r="E22" i="1"/>
  <c r="C22" i="1"/>
  <c r="J21" i="1"/>
  <c r="I21" i="1"/>
  <c r="K21" i="1" s="1"/>
  <c r="C21" i="1"/>
  <c r="D21" i="1" s="1"/>
  <c r="I20" i="1"/>
  <c r="K20" i="1" s="1"/>
  <c r="E20" i="1"/>
  <c r="C20" i="1"/>
  <c r="K19" i="1"/>
  <c r="J19" i="1"/>
  <c r="I19" i="1"/>
  <c r="C19" i="1"/>
  <c r="D19" i="1" s="1"/>
  <c r="I18" i="1"/>
  <c r="K18" i="1" s="1"/>
  <c r="E18" i="1"/>
  <c r="C18" i="1"/>
  <c r="K17" i="1"/>
  <c r="J17" i="1"/>
  <c r="I17" i="1"/>
  <c r="C17" i="1"/>
  <c r="D17" i="1" s="1"/>
  <c r="I16" i="1"/>
  <c r="K16" i="1" s="1"/>
  <c r="E16" i="1"/>
  <c r="C16" i="1"/>
  <c r="K15" i="1"/>
  <c r="J15" i="1"/>
  <c r="I15" i="1"/>
  <c r="C15" i="1"/>
  <c r="D15" i="1" s="1"/>
  <c r="I14" i="1"/>
  <c r="K14" i="1" s="1"/>
  <c r="E14" i="1"/>
  <c r="C14" i="1"/>
  <c r="K13" i="1"/>
  <c r="J13" i="1"/>
  <c r="I13" i="1"/>
  <c r="C13" i="1"/>
  <c r="E13" i="1" s="1"/>
  <c r="I12" i="1"/>
  <c r="K12" i="1" s="1"/>
  <c r="E12" i="1"/>
  <c r="C12" i="1"/>
  <c r="K11" i="1"/>
  <c r="J11" i="1"/>
  <c r="I11" i="1"/>
  <c r="C11" i="1"/>
  <c r="D11" i="1" s="1"/>
  <c r="I10" i="1"/>
  <c r="K10" i="1" s="1"/>
  <c r="E10" i="1"/>
  <c r="C10" i="1"/>
  <c r="K9" i="1"/>
  <c r="J9" i="1"/>
  <c r="I9" i="1"/>
  <c r="C9" i="1"/>
  <c r="E9" i="1" s="1"/>
  <c r="I8" i="1"/>
  <c r="K8" i="1" s="1"/>
  <c r="E8" i="1"/>
  <c r="D8" i="1"/>
  <c r="C8" i="1"/>
  <c r="K7" i="1"/>
  <c r="J7" i="1"/>
  <c r="I7" i="1"/>
  <c r="C7" i="1"/>
  <c r="E7" i="1" s="1"/>
  <c r="I6" i="1"/>
  <c r="K6" i="1" s="1"/>
  <c r="E6" i="1"/>
  <c r="D6" i="1"/>
  <c r="C6" i="1"/>
  <c r="D22" i="1" s="1"/>
  <c r="I5" i="1"/>
  <c r="K5" i="1" s="1"/>
  <c r="C5" i="1"/>
  <c r="E5" i="1" s="1"/>
  <c r="K4" i="1"/>
  <c r="I4" i="1"/>
  <c r="J4" i="1" s="1"/>
  <c r="E4" i="1"/>
  <c r="D4" i="1"/>
  <c r="C4" i="1"/>
  <c r="J5" i="1" l="1"/>
  <c r="D5" i="1"/>
  <c r="D7" i="1"/>
  <c r="D9" i="1"/>
  <c r="D13" i="1"/>
  <c r="J6" i="1"/>
  <c r="J8" i="1"/>
  <c r="J10" i="1"/>
  <c r="E11" i="1"/>
  <c r="J12" i="1"/>
  <c r="J14" i="1"/>
  <c r="E15" i="1"/>
  <c r="J16" i="1"/>
  <c r="E17" i="1"/>
  <c r="J18" i="1"/>
  <c r="E19" i="1"/>
  <c r="J20" i="1"/>
  <c r="E21" i="1"/>
  <c r="J22" i="1"/>
  <c r="E23" i="1"/>
  <c r="J24" i="1"/>
  <c r="E25" i="1"/>
  <c r="J26" i="1"/>
  <c r="E27" i="1"/>
  <c r="J28" i="1"/>
  <c r="E29" i="1"/>
  <c r="J30" i="1"/>
  <c r="E31" i="1"/>
  <c r="J32" i="1"/>
  <c r="E33" i="1"/>
  <c r="J34" i="1"/>
  <c r="E35" i="1"/>
  <c r="J36" i="1"/>
  <c r="E37" i="1"/>
  <c r="J38" i="1"/>
  <c r="E39" i="1"/>
  <c r="J40" i="1"/>
  <c r="K41" i="1"/>
  <c r="K45" i="1"/>
  <c r="J48" i="1"/>
  <c r="K49" i="1"/>
  <c r="K53" i="1"/>
  <c r="K57" i="1"/>
  <c r="D10" i="1"/>
  <c r="D12" i="1"/>
  <c r="D14" i="1"/>
  <c r="D16" i="1"/>
  <c r="D18" i="1"/>
  <c r="D20" i="1"/>
  <c r="D38" i="1"/>
  <c r="D40" i="1"/>
  <c r="J43" i="1"/>
  <c r="J47" i="1"/>
  <c r="J55" i="1"/>
  <c r="J39" i="1"/>
  <c r="J42" i="1"/>
  <c r="J46" i="1"/>
  <c r="J50" i="1"/>
  <c r="J54" i="1"/>
  <c r="J58" i="1"/>
</calcChain>
</file>

<file path=xl/sharedStrings.xml><?xml version="1.0" encoding="utf-8"?>
<sst xmlns="http://schemas.openxmlformats.org/spreadsheetml/2006/main" count="567" uniqueCount="470">
  <si>
    <t>UNIT: microns</t>
  </si>
  <si>
    <t>Group</t>
  </si>
  <si>
    <t>Net Name</t>
  </si>
  <si>
    <t>Total Conductor</t>
  </si>
  <si>
    <t>group (+/- 3.75MM)</t>
  </si>
  <si>
    <t>MIL</t>
  </si>
  <si>
    <t>BGA Balls</t>
  </si>
  <si>
    <t>group (+/- 1.5MM)</t>
  </si>
  <si>
    <t>DDR3.CA</t>
  </si>
  <si>
    <t>DDR_CK[0]</t>
  </si>
  <si>
    <t>M23</t>
  </si>
  <si>
    <t>DDR3.Byte0</t>
  </si>
  <si>
    <t>DDR_DQS_N[0]</t>
  </si>
  <si>
    <t>AB24</t>
  </si>
  <si>
    <t>DDR_CK[1]</t>
  </si>
  <si>
    <t>L21</t>
  </si>
  <si>
    <t>DDR_DQS[0]</t>
  </si>
  <si>
    <t>AB23</t>
  </si>
  <si>
    <t>DDR_CK_N[0]</t>
  </si>
  <si>
    <t>M24</t>
  </si>
  <si>
    <t>DDR_DM[0]</t>
  </si>
  <si>
    <t>AB22</t>
  </si>
  <si>
    <t>DDR_CK_N[1]</t>
  </si>
  <si>
    <t>L22</t>
  </si>
  <si>
    <t>DDR_DQ[0]</t>
  </si>
  <si>
    <t>Y19</t>
  </si>
  <si>
    <t>DDR_A[0]</t>
  </si>
  <si>
    <t>K19</t>
  </si>
  <si>
    <t>DDR_DQ[1]</t>
  </si>
  <si>
    <t>Y22</t>
  </si>
  <si>
    <t>DDR_A[1]</t>
  </si>
  <si>
    <t>K24</t>
  </si>
  <si>
    <t>DDR_DQ[2]</t>
  </si>
  <si>
    <t>AA23</t>
  </si>
  <si>
    <t>DDR_A[10]</t>
  </si>
  <si>
    <t>H22</t>
  </si>
  <si>
    <t>DDR_DQ[3]</t>
  </si>
  <si>
    <t>AA24</t>
  </si>
  <si>
    <t>DDR_A[11]</t>
  </si>
  <si>
    <t>M20</t>
  </si>
  <si>
    <t>DDR_DQ[4]</t>
  </si>
  <si>
    <t>AC22</t>
  </si>
  <si>
    <t>DDR_A[12]</t>
  </si>
  <si>
    <t>K18</t>
  </si>
  <si>
    <t>DDR_DQ[5]</t>
  </si>
  <si>
    <t>Y20</t>
  </si>
  <si>
    <t>DDR_A[13]</t>
  </si>
  <si>
    <t>M19</t>
  </si>
  <si>
    <t>DDR_DQ[6]</t>
  </si>
  <si>
    <t>AC21</t>
  </si>
  <si>
    <t>DDR_A[14]</t>
  </si>
  <si>
    <t>L20</t>
  </si>
  <si>
    <t>DDR_DQ[7]</t>
  </si>
  <si>
    <t>Y21</t>
  </si>
  <si>
    <t>DDR_A[15]</t>
  </si>
  <si>
    <t>J21</t>
  </si>
  <si>
    <t>DDR3.Byte1</t>
  </si>
  <si>
    <t>DDR_DQS_N[1]</t>
  </si>
  <si>
    <t>X24</t>
  </si>
  <si>
    <t>DDR_A[2]</t>
  </si>
  <si>
    <t>K22</t>
  </si>
  <si>
    <t>DDR_DQS[1]</t>
  </si>
  <si>
    <t>X23</t>
  </si>
  <si>
    <t>DDR_A[3]</t>
  </si>
  <si>
    <t>M22</t>
  </si>
  <si>
    <t>DDR_DM[1]</t>
  </si>
  <si>
    <t>W21</t>
  </si>
  <si>
    <t>DDR_A[4]</t>
  </si>
  <si>
    <t>M18</t>
  </si>
  <si>
    <t>DDR_DQ[8]</t>
  </si>
  <si>
    <t>V22</t>
  </si>
  <si>
    <t>DDR_A[5]</t>
  </si>
  <si>
    <t>P21</t>
  </si>
  <si>
    <t>DDR_DQ[9]</t>
  </si>
  <si>
    <t>V23</t>
  </si>
  <si>
    <t>DDR_A[6]</t>
  </si>
  <si>
    <t>N19</t>
  </si>
  <si>
    <t>DDR_DQ[10]</t>
  </si>
  <si>
    <t>V24</t>
  </si>
  <si>
    <t>DDR_A[7]</t>
  </si>
  <si>
    <t>P19</t>
  </si>
  <si>
    <t>DDR_DQ[11]</t>
  </si>
  <si>
    <t>X22</t>
  </si>
  <si>
    <t>DDR_A[8]</t>
  </si>
  <si>
    <t>P20</t>
  </si>
  <si>
    <t>DDR_DQ[12]</t>
  </si>
  <si>
    <t>X21</t>
  </si>
  <si>
    <t>DDR_A[9]</t>
  </si>
  <si>
    <t>M21</t>
  </si>
  <si>
    <t>DDR_DQ[13]</t>
  </si>
  <si>
    <t>Y24</t>
  </si>
  <si>
    <t>DDR_ATO</t>
  </si>
  <si>
    <t>DDR_DQ[14]</t>
  </si>
  <si>
    <t>Y23</t>
  </si>
  <si>
    <t>DDR_BA[0]</t>
  </si>
  <si>
    <t>N22</t>
  </si>
  <si>
    <t>DDR_DQ[15]</t>
  </si>
  <si>
    <t>V21</t>
  </si>
  <si>
    <t>DDR_BA[1]</t>
  </si>
  <si>
    <t>J19</t>
  </si>
  <si>
    <t>DDR3.Byte2</t>
  </si>
  <si>
    <t>DDR_DQS_N[2]</t>
  </si>
  <si>
    <t>T24</t>
  </si>
  <si>
    <t>DDR_BA[2]</t>
  </si>
  <si>
    <t>G20</t>
  </si>
  <si>
    <t>DDR_DQS[2]</t>
  </si>
  <si>
    <t>T23</t>
  </si>
  <si>
    <t>DDR_CAS#</t>
  </si>
  <si>
    <t>H21</t>
  </si>
  <si>
    <t>DDR_DM[2]</t>
  </si>
  <si>
    <t>T22</t>
  </si>
  <si>
    <t>DDR_CKE[0]</t>
  </si>
  <si>
    <t>K23</t>
  </si>
  <si>
    <t>DDR_DQ[16]</t>
  </si>
  <si>
    <t>V20</t>
  </si>
  <si>
    <t>DDR_CKE[1]</t>
  </si>
  <si>
    <t>H20</t>
  </si>
  <si>
    <t>DDR_DQ[17]</t>
  </si>
  <si>
    <t>P23</t>
  </si>
  <si>
    <t>DDR_CS_N[0]</t>
  </si>
  <si>
    <t>H23</t>
  </si>
  <si>
    <t>DDR_DQ[18]</t>
  </si>
  <si>
    <t>P24</t>
  </si>
  <si>
    <t>DDR_CS_N[1]</t>
  </si>
  <si>
    <t>J20</t>
  </si>
  <si>
    <t>DDR_DQ[19]</t>
  </si>
  <si>
    <t>R21</t>
  </si>
  <si>
    <t>DDR_DTO[0]</t>
  </si>
  <si>
    <t>DDR_DQ[20]</t>
  </si>
  <si>
    <t>T21</t>
  </si>
  <si>
    <t>DDR_DTO[1]</t>
  </si>
  <si>
    <t>DDR_DQ[21]</t>
  </si>
  <si>
    <t>U24</t>
  </si>
  <si>
    <t>DDR_ODT[0]</t>
  </si>
  <si>
    <t>H24</t>
  </si>
  <si>
    <t>DDR_DQ[22]</t>
  </si>
  <si>
    <t>U21</t>
  </si>
  <si>
    <t>DDR_ODT[1]</t>
  </si>
  <si>
    <t>P22</t>
  </si>
  <si>
    <t>DDR_DQ[23]</t>
  </si>
  <si>
    <t>T20</t>
  </si>
  <si>
    <t>DDR_RAM_RST_N</t>
  </si>
  <si>
    <t>T19</t>
  </si>
  <si>
    <t>DDR3.Byte3</t>
  </si>
  <si>
    <t>DDR_DQS_N[3]</t>
  </si>
  <si>
    <t>F24</t>
  </si>
  <si>
    <t>DDR_RAS#</t>
  </si>
  <si>
    <t>DDR_DQS[3]</t>
  </si>
  <si>
    <t>F23</t>
  </si>
  <si>
    <t>DDR_WE#</t>
  </si>
  <si>
    <t>G19</t>
  </si>
  <si>
    <t>DDR_DM[3]</t>
  </si>
  <si>
    <t>F22</t>
  </si>
  <si>
    <t>DDR_ZQ</t>
  </si>
  <si>
    <t>DDR_DQ[24]</t>
  </si>
  <si>
    <t>G21</t>
  </si>
  <si>
    <t>DDR_DQ[25]</t>
  </si>
  <si>
    <t>E21</t>
  </si>
  <si>
    <t>DDR_DQ[26]</t>
  </si>
  <si>
    <t>E22</t>
  </si>
  <si>
    <t>DDR_DQ[27]</t>
  </si>
  <si>
    <t>E20</t>
  </si>
  <si>
    <t>DDR_DQ[28]</t>
  </si>
  <si>
    <t>F21</t>
  </si>
  <si>
    <t>DDR_DQ[29]</t>
  </si>
  <si>
    <t>E24</t>
  </si>
  <si>
    <t>DDR_DQ[30]</t>
  </si>
  <si>
    <t>E23</t>
  </si>
  <si>
    <t>DDR_DQ[31]</t>
  </si>
  <si>
    <t>F20</t>
  </si>
  <si>
    <t>DDR3.Byte4</t>
  </si>
  <si>
    <t>DDR_DQS_N[4]</t>
  </si>
  <si>
    <t>C24</t>
  </si>
  <si>
    <t>DDR_DQS[4]</t>
  </si>
  <si>
    <t>C23</t>
  </si>
  <si>
    <t>DDR_DM[4]</t>
  </si>
  <si>
    <t>B22</t>
  </si>
  <si>
    <t>DDR_DQ[32]</t>
  </si>
  <si>
    <t>A21</t>
  </si>
  <si>
    <t>DDR_DQ[33]</t>
  </si>
  <si>
    <t>B24</t>
  </si>
  <si>
    <t>DDR_DQ[34]</t>
  </si>
  <si>
    <t>B21</t>
  </si>
  <si>
    <t>DDR_DQ[35]</t>
  </si>
  <si>
    <t>B23</t>
  </si>
  <si>
    <t>DDR_DQ[36]</t>
  </si>
  <si>
    <t>D21</t>
  </si>
  <si>
    <t>DDR_DQ[37]</t>
  </si>
  <si>
    <t>D24</t>
  </si>
  <si>
    <t>DDR_DQ[38]</t>
  </si>
  <si>
    <t>D23</t>
  </si>
  <si>
    <t>DDR_DQ[39]</t>
  </si>
  <si>
    <t>D22</t>
  </si>
  <si>
    <t>BOOTCFG_0</t>
  </si>
  <si>
    <t>BOOTCFG_1</t>
  </si>
  <si>
    <t>CLK25M_IN</t>
  </si>
  <si>
    <t>CLK25M_OUT</t>
  </si>
  <si>
    <t>CLK32K_IN</t>
  </si>
  <si>
    <t>DDR_VREFI_ZQ</t>
  </si>
  <si>
    <t>DDR_VREF[0]</t>
  </si>
  <si>
    <t>DDR_VREF[1]</t>
  </si>
  <si>
    <t>DDR_VREF[2]</t>
  </si>
  <si>
    <t>DDR_VREF[3]</t>
  </si>
  <si>
    <t>DDR_VREF[4]</t>
  </si>
  <si>
    <t>DDR_VREF[5]</t>
  </si>
  <si>
    <t>EJ_DINT_IN</t>
  </si>
  <si>
    <t>EJ_TCK</t>
  </si>
  <si>
    <t>EJ_TDI</t>
  </si>
  <si>
    <t>EJ_TDO</t>
  </si>
  <si>
    <t>EJ_TMS</t>
  </si>
  <si>
    <t>EJ_TRST_N</t>
  </si>
  <si>
    <t>G0_CLK_RX_I</t>
  </si>
  <si>
    <t>G0_CLK_TX_I</t>
  </si>
  <si>
    <t>G0_GP_IN</t>
  </si>
  <si>
    <t>G0_GP_OUT</t>
  </si>
  <si>
    <t>G0_MDC</t>
  </si>
  <si>
    <t>G0_MDIO</t>
  </si>
  <si>
    <t>G0_RCTL_I</t>
  </si>
  <si>
    <t>G0_RXD_I[0]</t>
  </si>
  <si>
    <t>G0_RXD_I[1]</t>
  </si>
  <si>
    <t>G0_RXD_I[2]</t>
  </si>
  <si>
    <t>G0_RXD_I[3]</t>
  </si>
  <si>
    <t>G0_TCTL_O</t>
  </si>
  <si>
    <t>G0_TXD_O[0]</t>
  </si>
  <si>
    <t>G0_TXD_O[1]</t>
  </si>
  <si>
    <t>G0_TXD_O[2]</t>
  </si>
  <si>
    <t>G0_TXD_O[3]</t>
  </si>
  <si>
    <t>G1_CLK_RX_I</t>
  </si>
  <si>
    <t>G1_CLK_TX_I</t>
  </si>
  <si>
    <t>G1_GP_IN</t>
  </si>
  <si>
    <t>G1_GP_OUT</t>
  </si>
  <si>
    <t>G1_MDC</t>
  </si>
  <si>
    <t>G1_MDIO</t>
  </si>
  <si>
    <t>G1_RCTL_I</t>
  </si>
  <si>
    <t>G1_RXD_I[0]</t>
  </si>
  <si>
    <t>G1_RXD_I[1]</t>
  </si>
  <si>
    <t>G1_RXD_I[2]</t>
  </si>
  <si>
    <t>G1_RXD_I[3]</t>
  </si>
  <si>
    <t>G1_TCTL_O</t>
  </si>
  <si>
    <t>G1_TXD_O[0]</t>
  </si>
  <si>
    <t>G1_TXD_O[1]</t>
  </si>
  <si>
    <t>G1_TXD_O[2]</t>
  </si>
  <si>
    <t>G1_TXD_O[3]</t>
  </si>
  <si>
    <t>GPIO3[0]</t>
  </si>
  <si>
    <t>GPIO3[1]</t>
  </si>
  <si>
    <t>GPIO3[2]</t>
  </si>
  <si>
    <t>GPIO[0]</t>
  </si>
  <si>
    <t>GPIO[1]</t>
  </si>
  <si>
    <t>GPIO[2]</t>
  </si>
  <si>
    <t>GPIO[3]</t>
  </si>
  <si>
    <t>GPIO[4]</t>
  </si>
  <si>
    <t>GPIO[5]</t>
  </si>
  <si>
    <t>GPIO[6]</t>
  </si>
  <si>
    <t>GPIO[7]</t>
  </si>
  <si>
    <t>GPIO[8]</t>
  </si>
  <si>
    <t>GPIO[9]</t>
  </si>
  <si>
    <t>GPIO[10]</t>
  </si>
  <si>
    <t>GPIO[11]</t>
  </si>
  <si>
    <t>GPIO[12]</t>
  </si>
  <si>
    <t>GPIO[13]</t>
  </si>
  <si>
    <t>GPIO[14]</t>
  </si>
  <si>
    <t>GPIO[15]</t>
  </si>
  <si>
    <t>GPIO[16]</t>
  </si>
  <si>
    <t>GPIO[17]</t>
  </si>
  <si>
    <t>GPIO[18]</t>
  </si>
  <si>
    <t>GPIO[19]</t>
  </si>
  <si>
    <t>GPIO[20]</t>
  </si>
  <si>
    <t>GPIO[21]</t>
  </si>
  <si>
    <t>GPIO[22]</t>
  </si>
  <si>
    <t>GPIO[23]</t>
  </si>
  <si>
    <t>GPIO[24]</t>
  </si>
  <si>
    <t>GPIO[25]</t>
  </si>
  <si>
    <t>GPIO[26]</t>
  </si>
  <si>
    <t>GPIO[27]</t>
  </si>
  <si>
    <t>GPIO[28]</t>
  </si>
  <si>
    <t>GPIO[29]</t>
  </si>
  <si>
    <t>GPIO[30]</t>
  </si>
  <si>
    <t>GPIO[31]</t>
  </si>
  <si>
    <t>I2C0_SCL</t>
  </si>
  <si>
    <t>I2C0_SDA</t>
  </si>
  <si>
    <t>I2C1_SCL</t>
  </si>
  <si>
    <t>I2C1_SDA</t>
  </si>
  <si>
    <t>I2C2_SCL</t>
  </si>
  <si>
    <t>I2C2_SDA</t>
  </si>
  <si>
    <t>NC_AA11</t>
  </si>
  <si>
    <t>NC_AB11</t>
  </si>
  <si>
    <t>NC_AC11</t>
  </si>
  <si>
    <t>NC_AC21</t>
  </si>
  <si>
    <t>NC_AD1</t>
  </si>
  <si>
    <t>NC_AD11</t>
  </si>
  <si>
    <t>NC_D18</t>
  </si>
  <si>
    <t>NC_D19</t>
  </si>
  <si>
    <t>NC_F16</t>
  </si>
  <si>
    <t>NC_G18</t>
  </si>
  <si>
    <t>NC_K17</t>
  </si>
  <si>
    <t>NC_L17</t>
  </si>
  <si>
    <t>NC_R17</t>
  </si>
  <si>
    <t>NC_T18</t>
  </si>
  <si>
    <t>NC_U1.105</t>
  </si>
  <si>
    <t>NC_U1.106</t>
  </si>
  <si>
    <t>NC_U1.34</t>
  </si>
  <si>
    <t>NC_U1.69</t>
  </si>
  <si>
    <t>NC_U1.72</t>
  </si>
  <si>
    <t>PCIE_AMON</t>
  </si>
  <si>
    <t>PCIE_ATT_BUT</t>
  </si>
  <si>
    <t>PCIE_ATT_IND[0]</t>
  </si>
  <si>
    <t>PCIE_ATT_IND[1]</t>
  </si>
  <si>
    <t>PCIE_CMD_INT</t>
  </si>
  <si>
    <t>PCIE_DMON</t>
  </si>
  <si>
    <t>PCIE_DMONB</t>
  </si>
  <si>
    <t>PCIE_INTRL_CTRL</t>
  </si>
  <si>
    <t>PCIE_INTRL_ENG</t>
  </si>
  <si>
    <t>PCIE_MRL_SENS</t>
  </si>
  <si>
    <t>PCIE_PRES_ST</t>
  </si>
  <si>
    <t>PCIE_PWR_CTRL</t>
  </si>
  <si>
    <t>PCIE_PWR_FAULT</t>
  </si>
  <si>
    <t>PCIE_PWR_IND[0]</t>
  </si>
  <si>
    <t>PCIE_PWR_IND[1]</t>
  </si>
  <si>
    <t>PCIE_RBIAS</t>
  </si>
  <si>
    <t>PCIE_REF_CLKN</t>
  </si>
  <si>
    <t>PCIE_REF_CLKP</t>
  </si>
  <si>
    <t>PCIE_RXM[0]</t>
  </si>
  <si>
    <t>PCIE_RXM[1]</t>
  </si>
  <si>
    <t>PCIE_RXM[2]</t>
  </si>
  <si>
    <t>PCIE_RXM[3]</t>
  </si>
  <si>
    <t>PCIE_RXP[0]</t>
  </si>
  <si>
    <t>PCIE_RXP[1]</t>
  </si>
  <si>
    <t>PCIE_RXP[2]</t>
  </si>
  <si>
    <t>PCIE_RXP[3]</t>
  </si>
  <si>
    <t>PCIE_TXM[0]</t>
  </si>
  <si>
    <t>PCIE_TXM[1]</t>
  </si>
  <si>
    <t>PCIE_TXM[2]</t>
  </si>
  <si>
    <t>PCIE_TXM[3]</t>
  </si>
  <si>
    <t>PCIE_TXP[0]</t>
  </si>
  <si>
    <t>PCIE_TXP[1]</t>
  </si>
  <si>
    <t>PCIE_TXP[2]</t>
  </si>
  <si>
    <t>PCIE_TXP[3]</t>
  </si>
  <si>
    <t>RESET</t>
  </si>
  <si>
    <t>RES_1</t>
  </si>
  <si>
    <t>RES_2</t>
  </si>
  <si>
    <t>RES_3</t>
  </si>
  <si>
    <t>RES_4</t>
  </si>
  <si>
    <t>RES_5</t>
  </si>
  <si>
    <t>SATA_P0CPDET</t>
  </si>
  <si>
    <t>SATA_P0CPPOD</t>
  </si>
  <si>
    <t>SATA_P0MPSWITCH</t>
  </si>
  <si>
    <t>SATA_P1CPDET</t>
  </si>
  <si>
    <t>SATA_P1CPPOD</t>
  </si>
  <si>
    <t>SATA_P1MPSWITCH</t>
  </si>
  <si>
    <t>SATA_REFCLKM</t>
  </si>
  <si>
    <t>SATA_REFCLKP</t>
  </si>
  <si>
    <t>SATA_RESREF</t>
  </si>
  <si>
    <t>SATA_RXM[0]</t>
  </si>
  <si>
    <t>SATA_RXM[1]</t>
  </si>
  <si>
    <t>SATA_RXP[0]</t>
  </si>
  <si>
    <t>SATA_RXP[1]</t>
  </si>
  <si>
    <t>SATA_TXM[0]</t>
  </si>
  <si>
    <t>SATA_TXM[1]</t>
  </si>
  <si>
    <t>SATA_TXP[0]</t>
  </si>
  <si>
    <t>SATA_TXP[1]</t>
  </si>
  <si>
    <t>SPI0_RXD</t>
  </si>
  <si>
    <t>SPI0_SCLK_OUT</t>
  </si>
  <si>
    <t>SPI0_SS_N</t>
  </si>
  <si>
    <t>SPI0_TXD</t>
  </si>
  <si>
    <t>SPI1_RXD</t>
  </si>
  <si>
    <t>SPI1_SCLK_OUT</t>
  </si>
  <si>
    <t>SPI1_SS_N[0]</t>
  </si>
  <si>
    <t>SPI1_SS_N[1]</t>
  </si>
  <si>
    <t>SPI1_SS_N[2]</t>
  </si>
  <si>
    <t>SPI1_SS_N[3]</t>
  </si>
  <si>
    <t>SPI1_TXD</t>
  </si>
  <si>
    <t>SPI2_RXD</t>
  </si>
  <si>
    <t>SPI2_SCLK_OUT</t>
  </si>
  <si>
    <t>SPI2_SS_N[0]</t>
  </si>
  <si>
    <t>SPI2_SS_N[1]</t>
  </si>
  <si>
    <t>SPI2_SS_N[2]</t>
  </si>
  <si>
    <t>SPI2_SS_N[3]</t>
  </si>
  <si>
    <t>SPI2_TXD</t>
  </si>
  <si>
    <t>TCK</t>
  </si>
  <si>
    <t>TDI</t>
  </si>
  <si>
    <t>TDO</t>
  </si>
  <si>
    <t>TEST</t>
  </si>
  <si>
    <t>TMS</t>
  </si>
  <si>
    <t>TRSTN</t>
  </si>
  <si>
    <t>TR_CLK</t>
  </si>
  <si>
    <t>TR_DATA[0]</t>
  </si>
  <si>
    <t>TR_DATA[1]</t>
  </si>
  <si>
    <t>TR_DATA[2]</t>
  </si>
  <si>
    <t>TR_DATA[3]</t>
  </si>
  <si>
    <t>TR_DATA[4]</t>
  </si>
  <si>
    <t>TR_DATA[5]</t>
  </si>
  <si>
    <t>TR_DATA[6]</t>
  </si>
  <si>
    <t>TR_DATA[7]</t>
  </si>
  <si>
    <t>TR_DATA[8]</t>
  </si>
  <si>
    <t>TR_DATA[9]</t>
  </si>
  <si>
    <t>TR_DATA[10]</t>
  </si>
  <si>
    <t>TR_DATA[11]</t>
  </si>
  <si>
    <t>TR_DATA[12]</t>
  </si>
  <si>
    <t>TR_DATA[13]</t>
  </si>
  <si>
    <t>TR_DATA[14]</t>
  </si>
  <si>
    <t>TR_DATA[15]</t>
  </si>
  <si>
    <t>TR_DM</t>
  </si>
  <si>
    <t>TR_PROBE_N</t>
  </si>
  <si>
    <t>TR_TRIGIN</t>
  </si>
  <si>
    <t>TR_TRIGOUT</t>
  </si>
  <si>
    <t>UART0_RXD</t>
  </si>
  <si>
    <t>UART0_TXD</t>
  </si>
  <si>
    <t>UART1_RXD</t>
  </si>
  <si>
    <t>UART1_TXD</t>
  </si>
  <si>
    <t>ULPI_CLK</t>
  </si>
  <si>
    <t>ULPI_DATA[0]</t>
  </si>
  <si>
    <t>ULPI_DATA[1]</t>
  </si>
  <si>
    <t>ULPI_DATA[2]</t>
  </si>
  <si>
    <t>ULPI_DATA[3]</t>
  </si>
  <si>
    <t>ULPI_DATA[4]</t>
  </si>
  <si>
    <t>ULPI_DATA[5]</t>
  </si>
  <si>
    <t>ULPI_DATA[6]</t>
  </si>
  <si>
    <t>ULPI_DATA[7]</t>
  </si>
  <si>
    <t>ULPI_DIR</t>
  </si>
  <si>
    <t>ULPI_NXT</t>
  </si>
  <si>
    <t>ULPI_STP</t>
  </si>
  <si>
    <t>USB2_OVER</t>
  </si>
  <si>
    <t>USB2_VBUS</t>
  </si>
  <si>
    <t>VDD</t>
  </si>
  <si>
    <t>VDDIO_18</t>
  </si>
  <si>
    <t>VDDR_15</t>
  </si>
  <si>
    <t>VDDR_18</t>
  </si>
  <si>
    <t>VDD_FB</t>
  </si>
  <si>
    <t>VPCI_09</t>
  </si>
  <si>
    <t>VPCI_15</t>
  </si>
  <si>
    <t>VPLLCORE_09</t>
  </si>
  <si>
    <t>VPLLDDR_09</t>
  </si>
  <si>
    <t>VPLLETH_09</t>
  </si>
  <si>
    <t>VPLLPCIE_09</t>
  </si>
  <si>
    <t>VPLLSATA_09</t>
  </si>
  <si>
    <t>VSATATX_09</t>
  </si>
  <si>
    <t>VSATA_09</t>
  </si>
  <si>
    <t>VSATA_18</t>
  </si>
  <si>
    <t>VSS</t>
  </si>
  <si>
    <t>VSSCORE_PLL</t>
  </si>
  <si>
    <t>VSSDDR_PLL</t>
  </si>
  <si>
    <t>VSSETH_PLL</t>
  </si>
  <si>
    <t>VSSIO</t>
  </si>
  <si>
    <t>VSSPCIE_PLL</t>
  </si>
  <si>
    <t>VSSSATA_PLL</t>
  </si>
  <si>
    <t>VSS_FB</t>
  </si>
  <si>
    <t>VXGB_09</t>
  </si>
  <si>
    <t>VXGB_15</t>
  </si>
  <si>
    <t>XG_AMON</t>
  </si>
  <si>
    <t>XG_DMON</t>
  </si>
  <si>
    <t>XG_DMONB</t>
  </si>
  <si>
    <t>XG_RBIAS</t>
  </si>
  <si>
    <t>XG_REF_CLKN</t>
  </si>
  <si>
    <t>XG_REF_CLKP</t>
  </si>
  <si>
    <t>XG_RXM[0]</t>
  </si>
  <si>
    <t>XG_RXM[1]</t>
  </si>
  <si>
    <t>XG_RXM[2]</t>
  </si>
  <si>
    <t>XG_RXM[3]</t>
  </si>
  <si>
    <t>XG_RXP[0]</t>
  </si>
  <si>
    <t>XG_RXP[1]</t>
  </si>
  <si>
    <t>XG_RXP[2]</t>
  </si>
  <si>
    <t>XG_RXP[3]</t>
  </si>
  <si>
    <t>XG_TXM[0]</t>
  </si>
  <si>
    <t>XG_TXM[1]</t>
  </si>
  <si>
    <t>XG_TXM[2]</t>
  </si>
  <si>
    <t>XG_TXM[3]</t>
  </si>
  <si>
    <t>XG_TXP[0]</t>
  </si>
  <si>
    <t>XG_TXP[1]</t>
  </si>
  <si>
    <t>XG_TXP[2]</t>
  </si>
  <si>
    <t>XG_TXP[3]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</si>
</sst>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color rgb="FF000000"/>
      <name val="Calibri"/>
      <family val="1"/>
      <charset val="136"/>
    </font>
    <font>
      <sz val="12"/>
      <color rgb="FF000000"/>
      <name val="Arial Unicode MS"/>
      <family val="2"/>
      <charset val="136"/>
    </font>
    <font>
      <b/>
      <sz val="12"/>
      <name val="Arial Unicode MS"/>
      <family val="2"/>
      <charset val="136"/>
    </font>
    <font>
      <sz val="12"/>
      <name val="Arial Unicode MS"/>
      <family val="2"/>
      <charset val="136"/>
    </font>
    <font>
      <sz val="11"/>
      <color rgb="FF000000"/>
      <name val="Arial Unicode MS"/>
      <family val="2"/>
      <charset val="136"/>
    </font>
    <font>
      <sz val="10"/>
      <name val="Arial"/>
      <family val="2"/>
      <charset val="1"/>
    </font>
    <font>
      <sz val="12"/>
      <color rgb="FF000000"/>
      <name val="Calibri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CC00"/>
        <bgColor rgb="FFFFFF00"/>
      </patternFill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8"/>
  <sheetViews>
    <sheetView tabSelected="1" zoomScale="70" zoomScaleNormal="70" workbookViewId="0">
      <selection activeCell="S47" sqref="S47"/>
    </sheetView>
  </sheetViews>
  <sheetFormatPr defaultRowHeight="16.8"/>
  <cols>
    <col min="1" max="1" width="15" style="2" customWidth="1"/>
    <col min="2" max="2" width="18.8984375" style="2" customWidth="1"/>
    <col min="3" max="3" width="14.69921875" style="2" customWidth="1"/>
    <col min="4" max="4" width="26.19921875" style="2" customWidth="1"/>
    <col min="5" max="6" width="14.8984375" style="3" customWidth="1"/>
    <col min="7" max="7" width="15.59765625" style="3" customWidth="1"/>
    <col min="8" max="8" width="18.8984375" style="3" customWidth="1"/>
    <col min="9" max="9" width="17.09765625" style="2" customWidth="1"/>
    <col min="10" max="10" width="20.5" style="3" customWidth="1"/>
    <col min="11" max="11" width="15" style="3" customWidth="1"/>
    <col min="12" max="12" width="13.8984375" style="2" customWidth="1"/>
    <col min="13" max="1025" width="9" style="2" customWidth="1"/>
  </cols>
  <sheetData>
    <row r="1" spans="1:12">
      <c r="A1" s="4"/>
      <c r="B1" s="5"/>
      <c r="C1" s="5"/>
      <c r="D1" s="5"/>
    </row>
    <row r="2" spans="1:12">
      <c r="A2" s="6" t="s">
        <v>0</v>
      </c>
      <c r="B2" s="6"/>
      <c r="C2" s="6"/>
      <c r="D2" s="6"/>
    </row>
    <row r="3" spans="1:12">
      <c r="A3" s="7" t="s">
        <v>1</v>
      </c>
      <c r="B3" s="7" t="s">
        <v>2</v>
      </c>
      <c r="C3" s="8" t="s">
        <v>3</v>
      </c>
      <c r="D3" s="8" t="s">
        <v>4</v>
      </c>
      <c r="E3" s="3" t="s">
        <v>5</v>
      </c>
      <c r="F3" s="3" t="s">
        <v>6</v>
      </c>
      <c r="G3" s="7" t="s">
        <v>1</v>
      </c>
      <c r="H3" s="7" t="s">
        <v>2</v>
      </c>
      <c r="I3" s="8" t="s">
        <v>3</v>
      </c>
      <c r="J3" s="8" t="s">
        <v>7</v>
      </c>
      <c r="K3" s="3" t="s">
        <v>5</v>
      </c>
    </row>
    <row r="4" spans="1:12">
      <c r="A4" s="1" t="s">
        <v>8</v>
      </c>
      <c r="B4" s="9" t="s">
        <v>9</v>
      </c>
      <c r="C4" s="10">
        <f>VLOOKUP(B4,'pin list'!A:B,2,0)</f>
        <v>10978.78</v>
      </c>
      <c r="D4" s="10">
        <f t="shared" ref="D4:D40" si="0">(C4-C$6)</f>
        <v>-383.67999999999847</v>
      </c>
      <c r="E4" s="11">
        <f t="shared" ref="E4:E40" si="1">C4/25.4</f>
        <v>432.23543307086618</v>
      </c>
      <c r="F4" s="12" t="s">
        <v>10</v>
      </c>
      <c r="G4" s="1" t="s">
        <v>11</v>
      </c>
      <c r="H4" s="13" t="s">
        <v>12</v>
      </c>
      <c r="I4" s="14">
        <f>VLOOKUP(H4,'pin list'!A:B,2,0)</f>
        <v>16127.02</v>
      </c>
      <c r="J4" s="14">
        <f t="shared" ref="J4:J14" si="2">(I4-I$4)</f>
        <v>0</v>
      </c>
      <c r="K4" s="11">
        <f t="shared" ref="K4:K35" si="3">I4/25.4</f>
        <v>634.92204724409453</v>
      </c>
      <c r="L4" s="12" t="s">
        <v>13</v>
      </c>
    </row>
    <row r="5" spans="1:12">
      <c r="A5" s="1"/>
      <c r="B5" s="9" t="s">
        <v>14</v>
      </c>
      <c r="C5" s="10">
        <f>VLOOKUP(B5,'pin list'!A:B,2,0)</f>
        <v>10041.93</v>
      </c>
      <c r="D5" s="10">
        <f t="shared" si="0"/>
        <v>-1320.5299999999988</v>
      </c>
      <c r="E5" s="11">
        <f t="shared" si="1"/>
        <v>395.35157480314962</v>
      </c>
      <c r="F5" s="12" t="s">
        <v>15</v>
      </c>
      <c r="G5" s="1"/>
      <c r="H5" s="9" t="s">
        <v>16</v>
      </c>
      <c r="I5" s="10">
        <f>VLOOKUP(H5,'pin list'!A:B,2,0)</f>
        <v>15689.67</v>
      </c>
      <c r="J5" s="10">
        <f t="shared" si="2"/>
        <v>-437.35000000000036</v>
      </c>
      <c r="K5" s="11">
        <f t="shared" si="3"/>
        <v>617.70354330708665</v>
      </c>
      <c r="L5" s="12" t="s">
        <v>17</v>
      </c>
    </row>
    <row r="6" spans="1:12">
      <c r="A6" s="1"/>
      <c r="B6" s="13" t="s">
        <v>18</v>
      </c>
      <c r="C6" s="14">
        <f>VLOOKUP(B6,'pin list'!A:B,2,0)</f>
        <v>11362.46</v>
      </c>
      <c r="D6" s="14">
        <f t="shared" si="0"/>
        <v>0</v>
      </c>
      <c r="E6" s="11">
        <f t="shared" si="1"/>
        <v>447.34094488188975</v>
      </c>
      <c r="F6" s="12" t="s">
        <v>19</v>
      </c>
      <c r="G6" s="1"/>
      <c r="H6" s="9" t="s">
        <v>20</v>
      </c>
      <c r="I6" s="10">
        <f>VLOOKUP(H6,'pin list'!A:B,2,0)</f>
        <v>15474.62</v>
      </c>
      <c r="J6" s="10">
        <f t="shared" si="2"/>
        <v>-652.39999999999964</v>
      </c>
      <c r="K6" s="11">
        <f t="shared" si="3"/>
        <v>609.23700787401583</v>
      </c>
      <c r="L6" s="12" t="s">
        <v>21</v>
      </c>
    </row>
    <row r="7" spans="1:12">
      <c r="A7" s="1"/>
      <c r="B7" s="9" t="s">
        <v>22</v>
      </c>
      <c r="C7" s="10">
        <f>VLOOKUP(B7,'pin list'!A:B,2,0)</f>
        <v>9612.17</v>
      </c>
      <c r="D7" s="10">
        <f t="shared" si="0"/>
        <v>-1750.2899999999991</v>
      </c>
      <c r="E7" s="11">
        <f t="shared" si="1"/>
        <v>378.43188976377957</v>
      </c>
      <c r="F7" s="12" t="s">
        <v>23</v>
      </c>
      <c r="G7" s="1"/>
      <c r="H7" s="9" t="s">
        <v>24</v>
      </c>
      <c r="I7" s="10">
        <f>VLOOKUP(H7,'pin list'!A:B,2,0)</f>
        <v>15409.47</v>
      </c>
      <c r="J7" s="10">
        <f t="shared" si="2"/>
        <v>-717.55000000000109</v>
      </c>
      <c r="K7" s="11">
        <f t="shared" si="3"/>
        <v>606.67204724409453</v>
      </c>
      <c r="L7" s="12" t="s">
        <v>25</v>
      </c>
    </row>
    <row r="8" spans="1:12">
      <c r="A8" s="1"/>
      <c r="B8" s="9" t="s">
        <v>26</v>
      </c>
      <c r="C8" s="10">
        <f>VLOOKUP(B8,'pin list'!A:B,2,0)</f>
        <v>9648.94</v>
      </c>
      <c r="D8" s="10">
        <f t="shared" si="0"/>
        <v>-1713.5199999999986</v>
      </c>
      <c r="E8" s="11">
        <f t="shared" si="1"/>
        <v>379.87952755905513</v>
      </c>
      <c r="F8" s="12" t="s">
        <v>27</v>
      </c>
      <c r="G8" s="1"/>
      <c r="H8" s="9" t="s">
        <v>28</v>
      </c>
      <c r="I8" s="10">
        <f>VLOOKUP(H8,'pin list'!A:B,2,0)</f>
        <v>15504.78</v>
      </c>
      <c r="J8" s="10">
        <f t="shared" si="2"/>
        <v>-622.23999999999978</v>
      </c>
      <c r="K8" s="11">
        <f t="shared" si="3"/>
        <v>610.42440944881901</v>
      </c>
      <c r="L8" s="12" t="s">
        <v>29</v>
      </c>
    </row>
    <row r="9" spans="1:12">
      <c r="A9" s="1"/>
      <c r="B9" s="9" t="s">
        <v>30</v>
      </c>
      <c r="C9" s="10">
        <f>VLOOKUP(B9,'pin list'!A:B,2,0)</f>
        <v>11568.36</v>
      </c>
      <c r="D9" s="10">
        <f t="shared" si="0"/>
        <v>205.90000000000146</v>
      </c>
      <c r="E9" s="11">
        <f t="shared" si="1"/>
        <v>455.44724409448821</v>
      </c>
      <c r="F9" s="12" t="s">
        <v>31</v>
      </c>
      <c r="G9" s="1"/>
      <c r="H9" s="9" t="s">
        <v>32</v>
      </c>
      <c r="I9" s="10">
        <f>VLOOKUP(H9,'pin list'!A:B,2,0)</f>
        <v>15449.47</v>
      </c>
      <c r="J9" s="10">
        <f t="shared" si="2"/>
        <v>-677.55000000000109</v>
      </c>
      <c r="K9" s="11">
        <f t="shared" si="3"/>
        <v>608.24685039370081</v>
      </c>
      <c r="L9" s="12" t="s">
        <v>33</v>
      </c>
    </row>
    <row r="10" spans="1:12">
      <c r="A10" s="1"/>
      <c r="B10" s="9" t="s">
        <v>34</v>
      </c>
      <c r="C10" s="10">
        <f>VLOOKUP(B10,'pin list'!A:B,2,0)</f>
        <v>9919.2199999999993</v>
      </c>
      <c r="D10" s="10">
        <f t="shared" si="0"/>
        <v>-1443.2399999999998</v>
      </c>
      <c r="E10" s="11">
        <f t="shared" si="1"/>
        <v>390.5204724409449</v>
      </c>
      <c r="F10" s="12" t="s">
        <v>35</v>
      </c>
      <c r="G10" s="1"/>
      <c r="H10" s="9" t="s">
        <v>36</v>
      </c>
      <c r="I10" s="10">
        <f>VLOOKUP(H10,'pin list'!A:B,2,0)</f>
        <v>15436.15</v>
      </c>
      <c r="J10" s="10">
        <f t="shared" si="2"/>
        <v>-690.8700000000008</v>
      </c>
      <c r="K10" s="11">
        <f t="shared" si="3"/>
        <v>607.7224409448819</v>
      </c>
      <c r="L10" s="12" t="s">
        <v>37</v>
      </c>
    </row>
    <row r="11" spans="1:12">
      <c r="A11" s="1"/>
      <c r="B11" s="9" t="s">
        <v>38</v>
      </c>
      <c r="C11" s="10">
        <f>VLOOKUP(B11,'pin list'!A:B,2,0)</f>
        <v>9630.14</v>
      </c>
      <c r="D11" s="10">
        <f t="shared" si="0"/>
        <v>-1732.3199999999997</v>
      </c>
      <c r="E11" s="11">
        <f t="shared" si="1"/>
        <v>379.13937007874017</v>
      </c>
      <c r="F11" s="12" t="s">
        <v>39</v>
      </c>
      <c r="G11" s="1"/>
      <c r="H11" s="9" t="s">
        <v>40</v>
      </c>
      <c r="I11" s="10">
        <f>VLOOKUP(H11,'pin list'!A:B,2,0)</f>
        <v>15415.12</v>
      </c>
      <c r="J11" s="10">
        <f t="shared" si="2"/>
        <v>-711.89999999999964</v>
      </c>
      <c r="K11" s="11">
        <f t="shared" si="3"/>
        <v>606.89448818897642</v>
      </c>
      <c r="L11" s="12" t="s">
        <v>41</v>
      </c>
    </row>
    <row r="12" spans="1:12">
      <c r="A12" s="1"/>
      <c r="B12" s="9" t="s">
        <v>42</v>
      </c>
      <c r="C12" s="10">
        <f>VLOOKUP(B12,'pin list'!A:B,2,0)</f>
        <v>9700.2999999999993</v>
      </c>
      <c r="D12" s="10">
        <f t="shared" si="0"/>
        <v>-1662.1599999999999</v>
      </c>
      <c r="E12" s="11">
        <f t="shared" si="1"/>
        <v>381.90157480314957</v>
      </c>
      <c r="F12" s="12" t="s">
        <v>43</v>
      </c>
      <c r="G12" s="1"/>
      <c r="H12" s="9" t="s">
        <v>44</v>
      </c>
      <c r="I12" s="10">
        <f>VLOOKUP(H12,'pin list'!A:B,2,0)</f>
        <v>15678.45</v>
      </c>
      <c r="J12" s="10">
        <f t="shared" si="2"/>
        <v>-448.56999999999971</v>
      </c>
      <c r="K12" s="11">
        <f t="shared" si="3"/>
        <v>617.26181102362216</v>
      </c>
      <c r="L12" s="12" t="s">
        <v>45</v>
      </c>
    </row>
    <row r="13" spans="1:12">
      <c r="A13" s="1"/>
      <c r="B13" s="9" t="s">
        <v>46</v>
      </c>
      <c r="C13" s="10">
        <f>VLOOKUP(B13,'pin list'!A:B,2,0)</f>
        <v>9614.35</v>
      </c>
      <c r="D13" s="10">
        <f t="shared" si="0"/>
        <v>-1748.1099999999988</v>
      </c>
      <c r="E13" s="11">
        <f t="shared" si="1"/>
        <v>378.51771653543312</v>
      </c>
      <c r="F13" s="12" t="s">
        <v>47</v>
      </c>
      <c r="G13" s="1"/>
      <c r="H13" s="9" t="s">
        <v>48</v>
      </c>
      <c r="I13" s="10">
        <f>VLOOKUP(H13,'pin list'!A:B,2,0)</f>
        <v>15570.85</v>
      </c>
      <c r="J13" s="10">
        <f t="shared" si="2"/>
        <v>-556.17000000000007</v>
      </c>
      <c r="K13" s="11">
        <f t="shared" si="3"/>
        <v>613.02559055118115</v>
      </c>
      <c r="L13" s="12" t="s">
        <v>49</v>
      </c>
    </row>
    <row r="14" spans="1:12">
      <c r="A14" s="1"/>
      <c r="B14" s="9" t="s">
        <v>50</v>
      </c>
      <c r="C14" s="10">
        <f>VLOOKUP(B14,'pin list'!A:B,2,0)</f>
        <v>9690.9699999999993</v>
      </c>
      <c r="D14" s="10">
        <f t="shared" si="0"/>
        <v>-1671.4899999999998</v>
      </c>
      <c r="E14" s="11">
        <f t="shared" si="1"/>
        <v>381.53425196850395</v>
      </c>
      <c r="F14" s="12" t="s">
        <v>51</v>
      </c>
      <c r="G14" s="1"/>
      <c r="H14" s="9" t="s">
        <v>52</v>
      </c>
      <c r="I14" s="10">
        <f>VLOOKUP(H14,'pin list'!A:B,2,0)</f>
        <v>15456.66</v>
      </c>
      <c r="J14" s="10">
        <f t="shared" si="2"/>
        <v>-670.36000000000058</v>
      </c>
      <c r="K14" s="11">
        <f t="shared" si="3"/>
        <v>608.52992125984258</v>
      </c>
      <c r="L14" s="12" t="s">
        <v>53</v>
      </c>
    </row>
    <row r="15" spans="1:12">
      <c r="A15" s="1"/>
      <c r="B15" s="9" t="s">
        <v>54</v>
      </c>
      <c r="C15" s="10">
        <f>VLOOKUP(B15,'pin list'!A:B,2,0)</f>
        <v>9634.36</v>
      </c>
      <c r="D15" s="10">
        <f t="shared" si="0"/>
        <v>-1728.0999999999985</v>
      </c>
      <c r="E15" s="11">
        <f t="shared" si="1"/>
        <v>379.30551181102368</v>
      </c>
      <c r="F15" s="12" t="s">
        <v>55</v>
      </c>
      <c r="G15" s="1" t="s">
        <v>56</v>
      </c>
      <c r="H15" s="13" t="s">
        <v>57</v>
      </c>
      <c r="I15" s="14">
        <f>VLOOKUP(H15,'pin list'!A:B,2,0)</f>
        <v>13931.92</v>
      </c>
      <c r="J15" s="14">
        <f t="shared" ref="J15:J25" si="4">(I15-I$15)</f>
        <v>0</v>
      </c>
      <c r="K15" s="11">
        <f t="shared" si="3"/>
        <v>548.50078740157483</v>
      </c>
      <c r="L15" s="12" t="s">
        <v>58</v>
      </c>
    </row>
    <row r="16" spans="1:12">
      <c r="A16" s="1"/>
      <c r="B16" s="9" t="s">
        <v>59</v>
      </c>
      <c r="C16" s="10">
        <f>VLOOKUP(B16,'pin list'!A:B,2,0)</f>
        <v>10254.44</v>
      </c>
      <c r="D16" s="10">
        <f t="shared" si="0"/>
        <v>-1108.0199999999986</v>
      </c>
      <c r="E16" s="11">
        <f t="shared" si="1"/>
        <v>403.71811023622053</v>
      </c>
      <c r="F16" s="12" t="s">
        <v>60</v>
      </c>
      <c r="G16" s="1"/>
      <c r="H16" s="9" t="s">
        <v>61</v>
      </c>
      <c r="I16" s="10">
        <f>VLOOKUP(H16,'pin list'!A:B,2,0)</f>
        <v>13524.59</v>
      </c>
      <c r="J16" s="10">
        <f t="shared" si="4"/>
        <v>-407.32999999999993</v>
      </c>
      <c r="K16" s="11">
        <f t="shared" si="3"/>
        <v>532.46417322834645</v>
      </c>
      <c r="L16" s="12" t="s">
        <v>62</v>
      </c>
    </row>
    <row r="17" spans="1:12">
      <c r="A17" s="1"/>
      <c r="B17" s="9" t="s">
        <v>63</v>
      </c>
      <c r="C17" s="10">
        <f>VLOOKUP(B17,'pin list'!A:B,2,0)</f>
        <v>11241.3</v>
      </c>
      <c r="D17" s="10">
        <f t="shared" si="0"/>
        <v>-121.15999999999985</v>
      </c>
      <c r="E17" s="11">
        <f t="shared" si="1"/>
        <v>442.57086614173227</v>
      </c>
      <c r="F17" s="12" t="s">
        <v>64</v>
      </c>
      <c r="G17" s="1"/>
      <c r="H17" s="9" t="s">
        <v>65</v>
      </c>
      <c r="I17" s="10">
        <f>VLOOKUP(H17,'pin list'!A:B,2,0)</f>
        <v>13278.46</v>
      </c>
      <c r="J17" s="10">
        <f t="shared" si="4"/>
        <v>-653.46000000000095</v>
      </c>
      <c r="K17" s="11">
        <f t="shared" si="3"/>
        <v>522.7740157480315</v>
      </c>
      <c r="L17" s="12" t="s">
        <v>66</v>
      </c>
    </row>
    <row r="18" spans="1:12">
      <c r="A18" s="1"/>
      <c r="B18" s="9" t="s">
        <v>67</v>
      </c>
      <c r="C18" s="10">
        <f>VLOOKUP(B18,'pin list'!A:B,2,0)</f>
        <v>9625.44</v>
      </c>
      <c r="D18" s="10">
        <f t="shared" si="0"/>
        <v>-1737.0199999999986</v>
      </c>
      <c r="E18" s="11">
        <f t="shared" si="1"/>
        <v>378.95433070866147</v>
      </c>
      <c r="F18" s="12" t="s">
        <v>68</v>
      </c>
      <c r="G18" s="1"/>
      <c r="H18" s="9" t="s">
        <v>69</v>
      </c>
      <c r="I18" s="10">
        <f>VLOOKUP(H18,'pin list'!A:B,2,0)</f>
        <v>13202</v>
      </c>
      <c r="J18" s="10">
        <f t="shared" si="4"/>
        <v>-729.92000000000007</v>
      </c>
      <c r="K18" s="11">
        <f t="shared" si="3"/>
        <v>519.76377952755911</v>
      </c>
      <c r="L18" s="12" t="s">
        <v>70</v>
      </c>
    </row>
    <row r="19" spans="1:12">
      <c r="A19" s="1"/>
      <c r="B19" s="9" t="s">
        <v>71</v>
      </c>
      <c r="C19" s="10">
        <f>VLOOKUP(B19,'pin list'!A:B,2,0)</f>
        <v>9773.1</v>
      </c>
      <c r="D19" s="10">
        <f t="shared" si="0"/>
        <v>-1589.3599999999988</v>
      </c>
      <c r="E19" s="11">
        <f t="shared" si="1"/>
        <v>384.76771653543312</v>
      </c>
      <c r="F19" s="12" t="s">
        <v>72</v>
      </c>
      <c r="G19" s="1"/>
      <c r="H19" s="9" t="s">
        <v>73</v>
      </c>
      <c r="I19" s="10">
        <f>VLOOKUP(H19,'pin list'!A:B,2,0)</f>
        <v>13365.23</v>
      </c>
      <c r="J19" s="10">
        <f t="shared" si="4"/>
        <v>-566.69000000000051</v>
      </c>
      <c r="K19" s="11">
        <f t="shared" si="3"/>
        <v>526.19015748031495</v>
      </c>
      <c r="L19" s="12" t="s">
        <v>74</v>
      </c>
    </row>
    <row r="20" spans="1:12">
      <c r="A20" s="1"/>
      <c r="B20" s="9" t="s">
        <v>75</v>
      </c>
      <c r="C20" s="10">
        <f>VLOOKUP(B20,'pin list'!A:B,2,0)</f>
        <v>9694.6</v>
      </c>
      <c r="D20" s="10">
        <f t="shared" si="0"/>
        <v>-1667.8599999999988</v>
      </c>
      <c r="E20" s="11">
        <f t="shared" si="1"/>
        <v>381.67716535433073</v>
      </c>
      <c r="F20" s="12" t="s">
        <v>76</v>
      </c>
      <c r="G20" s="1"/>
      <c r="H20" s="9" t="s">
        <v>77</v>
      </c>
      <c r="I20" s="10">
        <f>VLOOKUP(H20,'pin list'!A:B,2,0)</f>
        <v>13302.88</v>
      </c>
      <c r="J20" s="10">
        <f t="shared" si="4"/>
        <v>-629.04000000000087</v>
      </c>
      <c r="K20" s="11">
        <f t="shared" si="3"/>
        <v>523.73543307086618</v>
      </c>
      <c r="L20" s="12" t="s">
        <v>78</v>
      </c>
    </row>
    <row r="21" spans="1:12">
      <c r="A21" s="1"/>
      <c r="B21" s="9" t="s">
        <v>79</v>
      </c>
      <c r="C21" s="10">
        <f>VLOOKUP(B21,'pin list'!A:B,2,0)</f>
        <v>9660.98</v>
      </c>
      <c r="D21" s="10">
        <f t="shared" si="0"/>
        <v>-1701.4799999999996</v>
      </c>
      <c r="E21" s="11">
        <f t="shared" si="1"/>
        <v>380.35354330708662</v>
      </c>
      <c r="F21" s="12" t="s">
        <v>80</v>
      </c>
      <c r="G21" s="1"/>
      <c r="H21" s="9" t="s">
        <v>81</v>
      </c>
      <c r="I21" s="10">
        <f>VLOOKUP(H21,'pin list'!A:B,2,0)</f>
        <v>13177.65</v>
      </c>
      <c r="J21" s="10">
        <f t="shared" si="4"/>
        <v>-754.27000000000044</v>
      </c>
      <c r="K21" s="11">
        <f t="shared" si="3"/>
        <v>518.80511811023621</v>
      </c>
      <c r="L21" s="12" t="s">
        <v>82</v>
      </c>
    </row>
    <row r="22" spans="1:12">
      <c r="A22" s="1"/>
      <c r="B22" s="9" t="s">
        <v>83</v>
      </c>
      <c r="C22" s="10">
        <f>VLOOKUP(B22,'pin list'!A:B,2,0)</f>
        <v>9649.9</v>
      </c>
      <c r="D22" s="10">
        <f t="shared" si="0"/>
        <v>-1712.5599999999995</v>
      </c>
      <c r="E22" s="11">
        <f t="shared" si="1"/>
        <v>379.91732283464569</v>
      </c>
      <c r="F22" s="12" t="s">
        <v>84</v>
      </c>
      <c r="G22" s="1"/>
      <c r="H22" s="9" t="s">
        <v>85</v>
      </c>
      <c r="I22" s="10">
        <f>VLOOKUP(H22,'pin list'!A:B,2,0)</f>
        <v>13246.99</v>
      </c>
      <c r="J22" s="10">
        <f t="shared" si="4"/>
        <v>-684.93000000000029</v>
      </c>
      <c r="K22" s="11">
        <f t="shared" si="3"/>
        <v>521.53503937007872</v>
      </c>
      <c r="L22" s="12" t="s">
        <v>86</v>
      </c>
    </row>
    <row r="23" spans="1:12">
      <c r="A23" s="1"/>
      <c r="B23" s="9" t="s">
        <v>87</v>
      </c>
      <c r="C23" s="10">
        <f>VLOOKUP(B23,'pin list'!A:B,2,0)</f>
        <v>9564.36</v>
      </c>
      <c r="D23" s="10">
        <f t="shared" si="0"/>
        <v>-1798.0999999999985</v>
      </c>
      <c r="E23" s="11">
        <f t="shared" si="1"/>
        <v>376.54960629921266</v>
      </c>
      <c r="F23" s="12" t="s">
        <v>88</v>
      </c>
      <c r="G23" s="1"/>
      <c r="H23" s="9" t="s">
        <v>89</v>
      </c>
      <c r="I23" s="10">
        <f>VLOOKUP(H23,'pin list'!A:B,2,0)</f>
        <v>14389.01</v>
      </c>
      <c r="J23" s="10">
        <f t="shared" si="4"/>
        <v>457.09000000000015</v>
      </c>
      <c r="K23" s="11">
        <f t="shared" si="3"/>
        <v>566.4964566929134</v>
      </c>
      <c r="L23" s="12" t="s">
        <v>90</v>
      </c>
    </row>
    <row r="24" spans="1:12">
      <c r="A24" s="1"/>
      <c r="B24" s="9" t="s">
        <v>91</v>
      </c>
      <c r="C24" s="10">
        <f>VLOOKUP(B24,'pin list'!A:B,2,0)</f>
        <v>9670.4</v>
      </c>
      <c r="D24" s="10">
        <f t="shared" si="0"/>
        <v>-1692.0599999999995</v>
      </c>
      <c r="E24" s="11">
        <f t="shared" si="1"/>
        <v>380.7244094488189</v>
      </c>
      <c r="F24" s="12"/>
      <c r="G24" s="1"/>
      <c r="H24" s="9" t="s">
        <v>92</v>
      </c>
      <c r="I24" s="10">
        <f>VLOOKUP(H24,'pin list'!A:B,2,0)</f>
        <v>13213.8</v>
      </c>
      <c r="J24" s="10">
        <f t="shared" si="4"/>
        <v>-718.1200000000008</v>
      </c>
      <c r="K24" s="11">
        <f t="shared" si="3"/>
        <v>520.22834645669286</v>
      </c>
      <c r="L24" s="12" t="s">
        <v>93</v>
      </c>
    </row>
    <row r="25" spans="1:12">
      <c r="A25" s="1"/>
      <c r="B25" s="9" t="s">
        <v>94</v>
      </c>
      <c r="C25" s="10">
        <f>VLOOKUP(B25,'pin list'!A:B,2,0)</f>
        <v>11102.83</v>
      </c>
      <c r="D25" s="10">
        <f t="shared" si="0"/>
        <v>-259.6299999999992</v>
      </c>
      <c r="E25" s="11">
        <f t="shared" si="1"/>
        <v>437.11929133858268</v>
      </c>
      <c r="F25" s="12" t="s">
        <v>95</v>
      </c>
      <c r="G25" s="1"/>
      <c r="H25" s="9" t="s">
        <v>96</v>
      </c>
      <c r="I25" s="10">
        <f>VLOOKUP(H25,'pin list'!A:B,2,0)</f>
        <v>13274.19</v>
      </c>
      <c r="J25" s="10">
        <f t="shared" si="4"/>
        <v>-657.72999999999956</v>
      </c>
      <c r="K25" s="11">
        <f t="shared" si="3"/>
        <v>522.6059055118111</v>
      </c>
      <c r="L25" s="12" t="s">
        <v>97</v>
      </c>
    </row>
    <row r="26" spans="1:12">
      <c r="A26" s="1"/>
      <c r="B26" s="9" t="s">
        <v>98</v>
      </c>
      <c r="C26" s="10">
        <f>VLOOKUP(B26,'pin list'!A:B,2,0)</f>
        <v>9639.3700000000008</v>
      </c>
      <c r="D26" s="10">
        <f t="shared" si="0"/>
        <v>-1723.0899999999983</v>
      </c>
      <c r="E26" s="11">
        <f t="shared" si="1"/>
        <v>379.50275590551189</v>
      </c>
      <c r="F26" s="12" t="s">
        <v>99</v>
      </c>
      <c r="G26" s="1" t="s">
        <v>100</v>
      </c>
      <c r="H26" s="13" t="s">
        <v>101</v>
      </c>
      <c r="I26" s="14">
        <f>VLOOKUP(H26,'pin list'!A:B,2,0)</f>
        <v>11379.27</v>
      </c>
      <c r="J26" s="14">
        <f t="shared" ref="J26:J36" si="5">(I26-I$26)</f>
        <v>0</v>
      </c>
      <c r="K26" s="11">
        <f t="shared" si="3"/>
        <v>448.00275590551183</v>
      </c>
      <c r="L26" s="12" t="s">
        <v>102</v>
      </c>
    </row>
    <row r="27" spans="1:12">
      <c r="A27" s="1"/>
      <c r="B27" s="9" t="s">
        <v>103</v>
      </c>
      <c r="C27" s="10">
        <f>VLOOKUP(B27,'pin list'!A:B,2,0)</f>
        <v>10687.75</v>
      </c>
      <c r="D27" s="10">
        <f t="shared" si="0"/>
        <v>-674.70999999999913</v>
      </c>
      <c r="E27" s="11">
        <f t="shared" si="1"/>
        <v>420.77755905511816</v>
      </c>
      <c r="F27" s="12" t="s">
        <v>104</v>
      </c>
      <c r="G27" s="1"/>
      <c r="H27" s="9" t="s">
        <v>105</v>
      </c>
      <c r="I27" s="10">
        <f>VLOOKUP(H27,'pin list'!A:B,2,0)</f>
        <v>11817.48</v>
      </c>
      <c r="J27" s="10">
        <f t="shared" si="5"/>
        <v>438.20999999999913</v>
      </c>
      <c r="K27" s="11">
        <f t="shared" si="3"/>
        <v>465.25511811023625</v>
      </c>
      <c r="L27" s="12" t="s">
        <v>106</v>
      </c>
    </row>
    <row r="28" spans="1:12">
      <c r="A28" s="1"/>
      <c r="B28" s="9" t="s">
        <v>107</v>
      </c>
      <c r="C28" s="10">
        <f>VLOOKUP(B28,'pin list'!A:B,2,0)</f>
        <v>9963.7999999999993</v>
      </c>
      <c r="D28" s="10">
        <f t="shared" si="0"/>
        <v>-1398.6599999999999</v>
      </c>
      <c r="E28" s="11">
        <f t="shared" si="1"/>
        <v>392.2755905511811</v>
      </c>
      <c r="F28" s="12" t="s">
        <v>108</v>
      </c>
      <c r="G28" s="1"/>
      <c r="H28" s="9" t="s">
        <v>109</v>
      </c>
      <c r="I28" s="10">
        <f>VLOOKUP(H28,'pin list'!A:B,2,0)</f>
        <v>10806.46</v>
      </c>
      <c r="J28" s="10">
        <f t="shared" si="5"/>
        <v>-572.81000000000131</v>
      </c>
      <c r="K28" s="11">
        <f t="shared" si="3"/>
        <v>425.45118110236217</v>
      </c>
      <c r="L28" s="12" t="s">
        <v>110</v>
      </c>
    </row>
    <row r="29" spans="1:12">
      <c r="A29" s="1"/>
      <c r="B29" s="9" t="s">
        <v>111</v>
      </c>
      <c r="C29" s="10">
        <f>VLOOKUP(B29,'pin list'!A:B,2,0)</f>
        <v>10491.87</v>
      </c>
      <c r="D29" s="10">
        <f t="shared" si="0"/>
        <v>-870.58999999999833</v>
      </c>
      <c r="E29" s="11">
        <f t="shared" si="1"/>
        <v>413.06574803149613</v>
      </c>
      <c r="F29" s="12" t="s">
        <v>112</v>
      </c>
      <c r="G29" s="1"/>
      <c r="H29" s="9" t="s">
        <v>113</v>
      </c>
      <c r="I29" s="10">
        <f>VLOOKUP(H29,'pin list'!A:B,2,0)</f>
        <v>10685.54</v>
      </c>
      <c r="J29" s="10">
        <f t="shared" si="5"/>
        <v>-693.72999999999956</v>
      </c>
      <c r="K29" s="11">
        <f t="shared" si="3"/>
        <v>420.69055118110242</v>
      </c>
      <c r="L29" s="12" t="s">
        <v>114</v>
      </c>
    </row>
    <row r="30" spans="1:12">
      <c r="A30" s="1"/>
      <c r="B30" s="9" t="s">
        <v>115</v>
      </c>
      <c r="C30" s="10">
        <f>VLOOKUP(B30,'pin list'!A:B,2,0)</f>
        <v>9751.49</v>
      </c>
      <c r="D30" s="10">
        <f t="shared" si="0"/>
        <v>-1610.9699999999993</v>
      </c>
      <c r="E30" s="11">
        <f t="shared" si="1"/>
        <v>383.91692913385828</v>
      </c>
      <c r="F30" s="12" t="s">
        <v>116</v>
      </c>
      <c r="G30" s="1"/>
      <c r="H30" s="9" t="s">
        <v>117</v>
      </c>
      <c r="I30" s="10">
        <f>VLOOKUP(H30,'pin list'!A:B,2,0)</f>
        <v>10674.01</v>
      </c>
      <c r="J30" s="10">
        <f t="shared" si="5"/>
        <v>-705.26000000000022</v>
      </c>
      <c r="K30" s="11">
        <f t="shared" si="3"/>
        <v>420.23661417322836</v>
      </c>
      <c r="L30" s="12" t="s">
        <v>118</v>
      </c>
    </row>
    <row r="31" spans="1:12">
      <c r="A31" s="1"/>
      <c r="B31" s="9" t="s">
        <v>119</v>
      </c>
      <c r="C31" s="10">
        <f>VLOOKUP(B31,'pin list'!A:B,2,0)</f>
        <v>11908.42</v>
      </c>
      <c r="D31" s="10">
        <f t="shared" si="0"/>
        <v>545.96000000000095</v>
      </c>
      <c r="E31" s="11">
        <f t="shared" si="1"/>
        <v>468.83543307086615</v>
      </c>
      <c r="F31" s="12" t="s">
        <v>120</v>
      </c>
      <c r="G31" s="1"/>
      <c r="H31" s="9" t="s">
        <v>121</v>
      </c>
      <c r="I31" s="10">
        <f>VLOOKUP(H31,'pin list'!A:B,2,0)</f>
        <v>11905.53</v>
      </c>
      <c r="J31" s="10">
        <f t="shared" si="5"/>
        <v>526.26000000000022</v>
      </c>
      <c r="K31" s="11">
        <f t="shared" si="3"/>
        <v>468.72165354330713</v>
      </c>
      <c r="L31" s="12" t="s">
        <v>122</v>
      </c>
    </row>
    <row r="32" spans="1:12">
      <c r="A32" s="1"/>
      <c r="B32" s="9" t="s">
        <v>123</v>
      </c>
      <c r="C32" s="10">
        <f>VLOOKUP(B32,'pin list'!A:B,2,0)</f>
        <v>9590.19</v>
      </c>
      <c r="D32" s="10">
        <f t="shared" si="0"/>
        <v>-1772.2699999999986</v>
      </c>
      <c r="E32" s="11">
        <f t="shared" si="1"/>
        <v>377.5665354330709</v>
      </c>
      <c r="F32" s="12" t="s">
        <v>124</v>
      </c>
      <c r="G32" s="1"/>
      <c r="H32" s="9" t="s">
        <v>125</v>
      </c>
      <c r="I32" s="10">
        <f>VLOOKUP(H32,'pin list'!A:B,2,0)</f>
        <v>10850.73</v>
      </c>
      <c r="J32" s="10">
        <f t="shared" si="5"/>
        <v>-528.54000000000087</v>
      </c>
      <c r="K32" s="11">
        <f t="shared" si="3"/>
        <v>427.19409448818897</v>
      </c>
      <c r="L32" s="12" t="s">
        <v>126</v>
      </c>
    </row>
    <row r="33" spans="1:12">
      <c r="A33" s="1"/>
      <c r="B33" s="9" t="s">
        <v>127</v>
      </c>
      <c r="C33" s="10">
        <f>VLOOKUP(B33,'pin list'!A:B,2,0)</f>
        <v>9743.11</v>
      </c>
      <c r="D33" s="10">
        <f t="shared" si="0"/>
        <v>-1619.3499999999985</v>
      </c>
      <c r="E33" s="11">
        <f t="shared" si="1"/>
        <v>383.5870078740158</v>
      </c>
      <c r="F33" s="11"/>
      <c r="G33" s="1"/>
      <c r="H33" s="9" t="s">
        <v>128</v>
      </c>
      <c r="I33" s="10">
        <f>VLOOKUP(H33,'pin list'!A:B,2,0)</f>
        <v>10626.69</v>
      </c>
      <c r="J33" s="10">
        <f t="shared" si="5"/>
        <v>-752.57999999999993</v>
      </c>
      <c r="K33" s="11">
        <f t="shared" si="3"/>
        <v>418.37362204724411</v>
      </c>
      <c r="L33" s="12" t="s">
        <v>129</v>
      </c>
    </row>
    <row r="34" spans="1:12">
      <c r="A34" s="1"/>
      <c r="B34" s="9" t="s">
        <v>130</v>
      </c>
      <c r="C34" s="10">
        <f>VLOOKUP(B34,'pin list'!A:B,2,0)</f>
        <v>9615.64</v>
      </c>
      <c r="D34" s="10">
        <f t="shared" si="0"/>
        <v>-1746.8199999999997</v>
      </c>
      <c r="E34" s="11">
        <f t="shared" si="1"/>
        <v>378.56850393700785</v>
      </c>
      <c r="F34" s="11"/>
      <c r="G34" s="1"/>
      <c r="H34" s="9" t="s">
        <v>131</v>
      </c>
      <c r="I34" s="10">
        <f>VLOOKUP(H34,'pin list'!A:B,2,0)</f>
        <v>12095.18</v>
      </c>
      <c r="J34" s="10">
        <f t="shared" si="5"/>
        <v>715.90999999999985</v>
      </c>
      <c r="K34" s="11">
        <f t="shared" si="3"/>
        <v>476.188188976378</v>
      </c>
      <c r="L34" s="12" t="s">
        <v>132</v>
      </c>
    </row>
    <row r="35" spans="1:12">
      <c r="A35" s="1"/>
      <c r="B35" s="9" t="s">
        <v>133</v>
      </c>
      <c r="C35" s="10">
        <f>VLOOKUP(B35,'pin list'!A:B,2,0)</f>
        <v>11899.05</v>
      </c>
      <c r="D35" s="10">
        <f t="shared" si="0"/>
        <v>536.59000000000015</v>
      </c>
      <c r="E35" s="11">
        <f t="shared" si="1"/>
        <v>468.46653543307087</v>
      </c>
      <c r="F35" s="12" t="s">
        <v>134</v>
      </c>
      <c r="G35" s="1"/>
      <c r="H35" s="9" t="s">
        <v>135</v>
      </c>
      <c r="I35" s="10">
        <f>VLOOKUP(H35,'pin list'!A:B,2,0)</f>
        <v>10745.1</v>
      </c>
      <c r="J35" s="10">
        <f t="shared" si="5"/>
        <v>-634.17000000000007</v>
      </c>
      <c r="K35" s="11">
        <f t="shared" si="3"/>
        <v>423.03543307086619</v>
      </c>
      <c r="L35" s="12" t="s">
        <v>136</v>
      </c>
    </row>
    <row r="36" spans="1:12">
      <c r="A36" s="1"/>
      <c r="B36" s="9" t="s">
        <v>137</v>
      </c>
      <c r="C36" s="10">
        <f>VLOOKUP(B36,'pin list'!A:B,2,0)</f>
        <v>9566.91</v>
      </c>
      <c r="D36" s="10">
        <f t="shared" si="0"/>
        <v>-1795.5499999999993</v>
      </c>
      <c r="E36" s="11">
        <f t="shared" si="1"/>
        <v>376.65000000000003</v>
      </c>
      <c r="F36" s="12" t="s">
        <v>138</v>
      </c>
      <c r="G36" s="1"/>
      <c r="H36" s="9" t="s">
        <v>139</v>
      </c>
      <c r="I36" s="10">
        <f>VLOOKUP(H36,'pin list'!A:B,2,0)</f>
        <v>10677.73</v>
      </c>
      <c r="J36" s="10">
        <f t="shared" si="5"/>
        <v>-701.54000000000087</v>
      </c>
      <c r="K36" s="11">
        <f t="shared" ref="K36:K58" si="6">I36/25.4</f>
        <v>420.38307086614174</v>
      </c>
      <c r="L36" s="12" t="s">
        <v>140</v>
      </c>
    </row>
    <row r="37" spans="1:12">
      <c r="A37" s="1"/>
      <c r="B37" s="9" t="s">
        <v>141</v>
      </c>
      <c r="C37" s="10">
        <f>VLOOKUP(B37,'pin list'!A:B,2,0)</f>
        <v>9630.25</v>
      </c>
      <c r="D37" s="10">
        <f t="shared" si="0"/>
        <v>-1732.2099999999991</v>
      </c>
      <c r="E37" s="11">
        <f t="shared" si="1"/>
        <v>379.1437007874016</v>
      </c>
      <c r="F37" s="12" t="s">
        <v>142</v>
      </c>
      <c r="G37" s="1" t="s">
        <v>143</v>
      </c>
      <c r="H37" s="13" t="s">
        <v>144</v>
      </c>
      <c r="I37" s="14">
        <f>VLOOKUP(H37,'pin list'!A:B,2,0)</f>
        <v>12806.56</v>
      </c>
      <c r="J37" s="14">
        <f t="shared" ref="J37:J47" si="7">(I37-I$37)</f>
        <v>0</v>
      </c>
      <c r="K37" s="11">
        <f t="shared" si="6"/>
        <v>504.1952755905512</v>
      </c>
      <c r="L37" s="12" t="s">
        <v>145</v>
      </c>
    </row>
    <row r="38" spans="1:12">
      <c r="A38" s="1"/>
      <c r="B38" s="9" t="s">
        <v>146</v>
      </c>
      <c r="C38" s="10">
        <f>VLOOKUP(B38,'pin list'!A:B,2,0)</f>
        <v>10981.34</v>
      </c>
      <c r="D38" s="10">
        <f t="shared" si="0"/>
        <v>-381.11999999999898</v>
      </c>
      <c r="E38" s="11">
        <f t="shared" si="1"/>
        <v>432.33622047244097</v>
      </c>
      <c r="F38" s="12" t="s">
        <v>108</v>
      </c>
      <c r="G38" s="1"/>
      <c r="H38" s="9" t="s">
        <v>147</v>
      </c>
      <c r="I38" s="10">
        <f>VLOOKUP(H38,'pin list'!A:B,2,0)</f>
        <v>12836.43</v>
      </c>
      <c r="J38" s="10">
        <f t="shared" si="7"/>
        <v>29.8700000000008</v>
      </c>
      <c r="K38" s="11">
        <f t="shared" si="6"/>
        <v>505.37125984251975</v>
      </c>
      <c r="L38" s="12" t="s">
        <v>148</v>
      </c>
    </row>
    <row r="39" spans="1:12">
      <c r="A39" s="1"/>
      <c r="B39" s="9" t="s">
        <v>149</v>
      </c>
      <c r="C39" s="10">
        <f>VLOOKUP(B39,'pin list'!A:B,2,0)</f>
        <v>9611.42</v>
      </c>
      <c r="D39" s="10">
        <f t="shared" si="0"/>
        <v>-1751.0399999999991</v>
      </c>
      <c r="E39" s="11">
        <f t="shared" si="1"/>
        <v>378.40236220472445</v>
      </c>
      <c r="F39" s="12" t="s">
        <v>150</v>
      </c>
      <c r="G39" s="1"/>
      <c r="H39" s="9" t="s">
        <v>151</v>
      </c>
      <c r="I39" s="10">
        <f>VLOOKUP(H39,'pin list'!A:B,2,0)</f>
        <v>12313.12</v>
      </c>
      <c r="J39" s="10">
        <f t="shared" si="7"/>
        <v>-493.43999999999869</v>
      </c>
      <c r="K39" s="11">
        <f t="shared" si="6"/>
        <v>484.76850393700795</v>
      </c>
      <c r="L39" s="12" t="s">
        <v>152</v>
      </c>
    </row>
    <row r="40" spans="1:12">
      <c r="A40" s="1"/>
      <c r="B40" s="9" t="s">
        <v>153</v>
      </c>
      <c r="C40" s="10">
        <f>VLOOKUP(B40,'pin list'!A:B,2,0)</f>
        <v>9691.68</v>
      </c>
      <c r="D40" s="10">
        <f t="shared" si="0"/>
        <v>-1670.7799999999988</v>
      </c>
      <c r="E40" s="11">
        <f t="shared" si="1"/>
        <v>381.56220472440947</v>
      </c>
      <c r="F40" s="11"/>
      <c r="G40" s="1"/>
      <c r="H40" s="9" t="s">
        <v>154</v>
      </c>
      <c r="I40" s="10">
        <f>VLOOKUP(H40,'pin list'!A:B,2,0)</f>
        <v>12247.69</v>
      </c>
      <c r="J40" s="10">
        <f t="shared" si="7"/>
        <v>-558.86999999999898</v>
      </c>
      <c r="K40" s="11">
        <f t="shared" si="6"/>
        <v>482.19251968503943</v>
      </c>
      <c r="L40" s="12" t="s">
        <v>155</v>
      </c>
    </row>
    <row r="41" spans="1:12">
      <c r="G41" s="1"/>
      <c r="H41" s="9" t="s">
        <v>156</v>
      </c>
      <c r="I41" s="10">
        <f>VLOOKUP(H41,'pin list'!A:B,2,0)</f>
        <v>12395.25</v>
      </c>
      <c r="J41" s="10">
        <f t="shared" si="7"/>
        <v>-411.30999999999949</v>
      </c>
      <c r="K41" s="11">
        <f t="shared" si="6"/>
        <v>488.00196850393701</v>
      </c>
      <c r="L41" s="12" t="s">
        <v>157</v>
      </c>
    </row>
    <row r="42" spans="1:12">
      <c r="G42" s="1"/>
      <c r="H42" s="9" t="s">
        <v>158</v>
      </c>
      <c r="I42" s="10">
        <f>VLOOKUP(H42,'pin list'!A:B,2,0)</f>
        <v>12487.32</v>
      </c>
      <c r="J42" s="10">
        <f t="shared" si="7"/>
        <v>-319.23999999999978</v>
      </c>
      <c r="K42" s="11">
        <f t="shared" si="6"/>
        <v>491.6267716535433</v>
      </c>
      <c r="L42" s="12" t="s">
        <v>159</v>
      </c>
    </row>
    <row r="43" spans="1:12">
      <c r="G43" s="1"/>
      <c r="H43" s="9" t="s">
        <v>160</v>
      </c>
      <c r="I43" s="10">
        <f>VLOOKUP(H43,'pin list'!A:B,2,0)</f>
        <v>12401</v>
      </c>
      <c r="J43" s="10">
        <f t="shared" si="7"/>
        <v>-405.55999999999949</v>
      </c>
      <c r="K43" s="11">
        <f t="shared" si="6"/>
        <v>488.22834645669292</v>
      </c>
      <c r="L43" s="12" t="s">
        <v>161</v>
      </c>
    </row>
    <row r="44" spans="1:12">
      <c r="G44" s="1"/>
      <c r="H44" s="9" t="s">
        <v>162</v>
      </c>
      <c r="I44" s="10">
        <f>VLOOKUP(H44,'pin list'!A:B,2,0)</f>
        <v>12237.06</v>
      </c>
      <c r="J44" s="10">
        <f t="shared" si="7"/>
        <v>-569.5</v>
      </c>
      <c r="K44" s="11">
        <f t="shared" si="6"/>
        <v>481.7740157480315</v>
      </c>
      <c r="L44" s="12" t="s">
        <v>163</v>
      </c>
    </row>
    <row r="45" spans="1:12">
      <c r="G45" s="1"/>
      <c r="H45" s="9" t="s">
        <v>164</v>
      </c>
      <c r="I45" s="10">
        <f>VLOOKUP(H45,'pin list'!A:B,2,0)</f>
        <v>12760.64</v>
      </c>
      <c r="J45" s="10">
        <f t="shared" si="7"/>
        <v>-45.920000000000073</v>
      </c>
      <c r="K45" s="11">
        <f t="shared" si="6"/>
        <v>502.38740157480316</v>
      </c>
      <c r="L45" s="12" t="s">
        <v>165</v>
      </c>
    </row>
    <row r="46" spans="1:12">
      <c r="G46" s="1"/>
      <c r="H46" s="9" t="s">
        <v>166</v>
      </c>
      <c r="I46" s="10">
        <f>VLOOKUP(H46,'pin list'!A:B,2,0)</f>
        <v>12255.43</v>
      </c>
      <c r="J46" s="10">
        <f t="shared" si="7"/>
        <v>-551.1299999999992</v>
      </c>
      <c r="K46" s="11">
        <f t="shared" si="6"/>
        <v>482.49724409448822</v>
      </c>
      <c r="L46" s="12" t="s">
        <v>167</v>
      </c>
    </row>
    <row r="47" spans="1:12">
      <c r="G47" s="1"/>
      <c r="H47" s="9" t="s">
        <v>168</v>
      </c>
      <c r="I47" s="10">
        <f>VLOOKUP(H47,'pin list'!A:B,2,0)</f>
        <v>12301.57</v>
      </c>
      <c r="J47" s="10">
        <f t="shared" si="7"/>
        <v>-504.98999999999978</v>
      </c>
      <c r="K47" s="11">
        <f t="shared" si="6"/>
        <v>484.31377952755906</v>
      </c>
      <c r="L47" s="12" t="s">
        <v>169</v>
      </c>
    </row>
    <row r="48" spans="1:12">
      <c r="G48" s="1" t="s">
        <v>170</v>
      </c>
      <c r="H48" s="13" t="s">
        <v>171</v>
      </c>
      <c r="I48" s="14">
        <f>VLOOKUP(H48,'pin list'!A:B,2,0)</f>
        <v>14080.79</v>
      </c>
      <c r="J48" s="14">
        <f t="shared" ref="J48:J58" si="8">(I48-I$48)</f>
        <v>0</v>
      </c>
      <c r="K48" s="11">
        <f t="shared" si="6"/>
        <v>554.36181102362207</v>
      </c>
      <c r="L48" s="12" t="s">
        <v>172</v>
      </c>
    </row>
    <row r="49" spans="7:12">
      <c r="G49" s="1"/>
      <c r="H49" s="9" t="s">
        <v>173</v>
      </c>
      <c r="I49" s="10">
        <f>VLOOKUP(H49,'pin list'!A:B,2,0)</f>
        <v>14141.57</v>
      </c>
      <c r="J49" s="10">
        <f t="shared" si="8"/>
        <v>60.779999999998836</v>
      </c>
      <c r="K49" s="11">
        <f t="shared" si="6"/>
        <v>556.75472440944884</v>
      </c>
      <c r="L49" s="12" t="s">
        <v>174</v>
      </c>
    </row>
    <row r="50" spans="7:12">
      <c r="G50" s="1"/>
      <c r="H50" s="9" t="s">
        <v>175</v>
      </c>
      <c r="I50" s="10">
        <f>VLOOKUP(H50,'pin list'!A:B,2,0)</f>
        <v>14014.33</v>
      </c>
      <c r="J50" s="10">
        <f t="shared" si="8"/>
        <v>-66.460000000000946</v>
      </c>
      <c r="K50" s="11">
        <f t="shared" si="6"/>
        <v>551.74527559055116</v>
      </c>
      <c r="L50" s="12" t="s">
        <v>176</v>
      </c>
    </row>
    <row r="51" spans="7:12">
      <c r="G51" s="1"/>
      <c r="H51" s="9" t="s">
        <v>177</v>
      </c>
      <c r="I51" s="10">
        <f>VLOOKUP(H51,'pin list'!A:B,2,0)</f>
        <v>14136.51</v>
      </c>
      <c r="J51" s="10">
        <f t="shared" si="8"/>
        <v>55.719999999999345</v>
      </c>
      <c r="K51" s="11">
        <f t="shared" si="6"/>
        <v>556.55551181102362</v>
      </c>
      <c r="L51" s="12" t="s">
        <v>178</v>
      </c>
    </row>
    <row r="52" spans="7:12">
      <c r="G52" s="1"/>
      <c r="H52" s="9" t="s">
        <v>179</v>
      </c>
      <c r="I52" s="10">
        <f>VLOOKUP(H52,'pin list'!A:B,2,0)</f>
        <v>14883.71</v>
      </c>
      <c r="J52" s="10">
        <f t="shared" si="8"/>
        <v>802.91999999999825</v>
      </c>
      <c r="K52" s="11">
        <f t="shared" si="6"/>
        <v>585.97283464566931</v>
      </c>
      <c r="L52" s="12" t="s">
        <v>180</v>
      </c>
    </row>
    <row r="53" spans="7:12">
      <c r="G53" s="1"/>
      <c r="H53" s="9" t="s">
        <v>181</v>
      </c>
      <c r="I53" s="10">
        <f>VLOOKUP(H53,'pin list'!A:B,2,0)</f>
        <v>13618.99</v>
      </c>
      <c r="J53" s="10">
        <f t="shared" si="8"/>
        <v>-461.80000000000109</v>
      </c>
      <c r="K53" s="11">
        <f t="shared" si="6"/>
        <v>536.18070866141738</v>
      </c>
      <c r="L53" s="12" t="s">
        <v>182</v>
      </c>
    </row>
    <row r="54" spans="7:12">
      <c r="G54" s="1"/>
      <c r="H54" s="9" t="s">
        <v>183</v>
      </c>
      <c r="I54" s="10">
        <f>VLOOKUP(H54,'pin list'!A:B,2,0)</f>
        <v>14490.7</v>
      </c>
      <c r="J54" s="10">
        <f t="shared" si="8"/>
        <v>409.90999999999985</v>
      </c>
      <c r="K54" s="11">
        <f t="shared" si="6"/>
        <v>570.50000000000011</v>
      </c>
      <c r="L54" s="12" t="s">
        <v>184</v>
      </c>
    </row>
    <row r="55" spans="7:12">
      <c r="G55" s="1"/>
      <c r="H55" s="9" t="s">
        <v>185</v>
      </c>
      <c r="I55" s="10">
        <f>VLOOKUP(H55,'pin list'!A:B,2,0)</f>
        <v>13674.33</v>
      </c>
      <c r="J55" s="10">
        <f t="shared" si="8"/>
        <v>-406.46000000000095</v>
      </c>
      <c r="K55" s="11">
        <f t="shared" si="6"/>
        <v>538.3594488188977</v>
      </c>
      <c r="L55" s="12" t="s">
        <v>186</v>
      </c>
    </row>
    <row r="56" spans="7:12">
      <c r="G56" s="1"/>
      <c r="H56" s="9" t="s">
        <v>187</v>
      </c>
      <c r="I56" s="10">
        <f>VLOOKUP(H56,'pin list'!A:B,2,0)</f>
        <v>13504.27</v>
      </c>
      <c r="J56" s="10">
        <f t="shared" si="8"/>
        <v>-576.52000000000044</v>
      </c>
      <c r="K56" s="11">
        <f t="shared" si="6"/>
        <v>531.6641732283465</v>
      </c>
      <c r="L56" s="12" t="s">
        <v>188</v>
      </c>
    </row>
    <row r="57" spans="7:12">
      <c r="G57" s="1"/>
      <c r="H57" s="9" t="s">
        <v>189</v>
      </c>
      <c r="I57" s="10">
        <f>VLOOKUP(H57,'pin list'!A:B,2,0)</f>
        <v>13479.02</v>
      </c>
      <c r="J57" s="10">
        <f t="shared" si="8"/>
        <v>-601.77000000000044</v>
      </c>
      <c r="K57" s="11">
        <f t="shared" si="6"/>
        <v>530.67007874015758</v>
      </c>
      <c r="L57" s="12" t="s">
        <v>190</v>
      </c>
    </row>
    <row r="58" spans="7:12">
      <c r="G58" s="1"/>
      <c r="H58" s="9" t="s">
        <v>191</v>
      </c>
      <c r="I58" s="10">
        <f>VLOOKUP(H58,'pin list'!A:B,2,0)</f>
        <v>13517.59</v>
      </c>
      <c r="J58" s="10">
        <f t="shared" si="8"/>
        <v>-563.20000000000073</v>
      </c>
      <c r="K58" s="11">
        <f t="shared" si="6"/>
        <v>532.18858267716541</v>
      </c>
      <c r="L58" s="12" t="s">
        <v>192</v>
      </c>
    </row>
  </sheetData>
  <mergeCells count="6">
    <mergeCell ref="G48:G58"/>
    <mergeCell ref="A4:A40"/>
    <mergeCell ref="G4:G14"/>
    <mergeCell ref="G15:G25"/>
    <mergeCell ref="G26:G36"/>
    <mergeCell ref="G37:G47"/>
  </mergeCells>
  <pageMargins left="0.7" right="0.7" top="0.75" bottom="0.75" header="0.3" footer="0.51180555555555496"/>
  <pageSetup paperSize="9" firstPageNumber="0" orientation="portrait" horizontalDpi="300" verticalDpi="300"/>
  <headerFooter>
    <oddHeader>&amp;RASE Confidential / Security-B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9"/>
  <sheetViews>
    <sheetView topLeftCell="A52" zoomScaleNormal="100" workbookViewId="0">
      <selection activeCell="G35" sqref="G35"/>
    </sheetView>
  </sheetViews>
  <sheetFormatPr defaultRowHeight="15.6"/>
  <cols>
    <col min="1" max="1" width="22.796875" customWidth="1"/>
    <col min="2" max="2" width="14.69921875" customWidth="1"/>
    <col min="3" max="1025" width="8.5" customWidth="1"/>
  </cols>
  <sheetData>
    <row r="1" spans="1:2">
      <c r="A1" t="s">
        <v>193</v>
      </c>
      <c r="B1">
        <v>12968.14</v>
      </c>
    </row>
    <row r="2" spans="1:2">
      <c r="A2" t="s">
        <v>194</v>
      </c>
      <c r="B2">
        <v>12585.39</v>
      </c>
    </row>
    <row r="3" spans="1:2">
      <c r="A3" t="s">
        <v>195</v>
      </c>
      <c r="B3">
        <v>10158.879999999999</v>
      </c>
    </row>
    <row r="4" spans="1:2">
      <c r="A4" t="s">
        <v>196</v>
      </c>
      <c r="B4">
        <v>10915.84</v>
      </c>
    </row>
    <row r="5" spans="1:2">
      <c r="A5" t="s">
        <v>197</v>
      </c>
      <c r="B5">
        <v>10275.11</v>
      </c>
    </row>
    <row r="6" spans="1:2">
      <c r="A6" t="s">
        <v>91</v>
      </c>
      <c r="B6">
        <v>9670.4</v>
      </c>
    </row>
    <row r="7" spans="1:2">
      <c r="A7" t="s">
        <v>26</v>
      </c>
      <c r="B7">
        <v>9648.94</v>
      </c>
    </row>
    <row r="8" spans="1:2">
      <c r="A8" t="s">
        <v>30</v>
      </c>
      <c r="B8">
        <v>11568.36</v>
      </c>
    </row>
    <row r="9" spans="1:2">
      <c r="A9" t="s">
        <v>59</v>
      </c>
      <c r="B9">
        <v>10254.44</v>
      </c>
    </row>
    <row r="10" spans="1:2">
      <c r="A10" t="s">
        <v>63</v>
      </c>
      <c r="B10">
        <v>11241.3</v>
      </c>
    </row>
    <row r="11" spans="1:2">
      <c r="A11" t="s">
        <v>67</v>
      </c>
      <c r="B11">
        <v>9625.44</v>
      </c>
    </row>
    <row r="12" spans="1:2">
      <c r="A12" t="s">
        <v>71</v>
      </c>
      <c r="B12">
        <v>9773.1</v>
      </c>
    </row>
    <row r="13" spans="1:2">
      <c r="A13" t="s">
        <v>75</v>
      </c>
      <c r="B13">
        <v>9694.6</v>
      </c>
    </row>
    <row r="14" spans="1:2">
      <c r="A14" t="s">
        <v>79</v>
      </c>
      <c r="B14">
        <v>9660.98</v>
      </c>
    </row>
    <row r="15" spans="1:2">
      <c r="A15" t="s">
        <v>83</v>
      </c>
      <c r="B15">
        <v>9649.9</v>
      </c>
    </row>
    <row r="16" spans="1:2">
      <c r="A16" t="s">
        <v>87</v>
      </c>
      <c r="B16">
        <v>9564.36</v>
      </c>
    </row>
    <row r="17" spans="1:2">
      <c r="A17" t="s">
        <v>34</v>
      </c>
      <c r="B17">
        <v>9919.2199999999993</v>
      </c>
    </row>
    <row r="18" spans="1:2">
      <c r="A18" t="s">
        <v>38</v>
      </c>
      <c r="B18">
        <v>9630.14</v>
      </c>
    </row>
    <row r="19" spans="1:2">
      <c r="A19" t="s">
        <v>42</v>
      </c>
      <c r="B19">
        <v>9700.2999999999993</v>
      </c>
    </row>
    <row r="20" spans="1:2">
      <c r="A20" t="s">
        <v>46</v>
      </c>
      <c r="B20">
        <v>9614.35</v>
      </c>
    </row>
    <row r="21" spans="1:2">
      <c r="A21" t="s">
        <v>50</v>
      </c>
      <c r="B21">
        <v>9690.9699999999993</v>
      </c>
    </row>
    <row r="22" spans="1:2">
      <c r="A22" t="s">
        <v>54</v>
      </c>
      <c r="B22">
        <v>9634.36</v>
      </c>
    </row>
    <row r="23" spans="1:2">
      <c r="A23" t="s">
        <v>94</v>
      </c>
      <c r="B23">
        <v>11102.83</v>
      </c>
    </row>
    <row r="24" spans="1:2">
      <c r="A24" t="s">
        <v>98</v>
      </c>
      <c r="B24">
        <v>9639.3700000000008</v>
      </c>
    </row>
    <row r="25" spans="1:2">
      <c r="A25" t="s">
        <v>103</v>
      </c>
      <c r="B25">
        <v>10687.75</v>
      </c>
    </row>
    <row r="26" spans="1:2">
      <c r="A26" t="s">
        <v>107</v>
      </c>
      <c r="B26">
        <v>9963.7999999999993</v>
      </c>
    </row>
    <row r="27" spans="1:2">
      <c r="A27" t="s">
        <v>111</v>
      </c>
      <c r="B27">
        <v>10491.87</v>
      </c>
    </row>
    <row r="28" spans="1:2">
      <c r="A28" t="s">
        <v>115</v>
      </c>
      <c r="B28">
        <v>9751.49</v>
      </c>
    </row>
    <row r="29" spans="1:2">
      <c r="A29" t="s">
        <v>9</v>
      </c>
      <c r="B29">
        <v>10978.78</v>
      </c>
    </row>
    <row r="30" spans="1:2">
      <c r="A30" t="s">
        <v>14</v>
      </c>
      <c r="B30">
        <v>10041.93</v>
      </c>
    </row>
    <row r="31" spans="1:2">
      <c r="A31" t="s">
        <v>18</v>
      </c>
      <c r="B31">
        <v>11362.46</v>
      </c>
    </row>
    <row r="32" spans="1:2">
      <c r="A32" t="s">
        <v>22</v>
      </c>
      <c r="B32">
        <v>9612.17</v>
      </c>
    </row>
    <row r="33" spans="1:2">
      <c r="A33" t="s">
        <v>119</v>
      </c>
      <c r="B33">
        <v>11908.42</v>
      </c>
    </row>
    <row r="34" spans="1:2">
      <c r="A34" t="s">
        <v>123</v>
      </c>
      <c r="B34">
        <v>9590.19</v>
      </c>
    </row>
    <row r="35" spans="1:2">
      <c r="A35" t="s">
        <v>20</v>
      </c>
      <c r="B35">
        <v>15474.62</v>
      </c>
    </row>
    <row r="36" spans="1:2">
      <c r="A36" t="s">
        <v>65</v>
      </c>
      <c r="B36">
        <v>13278.46</v>
      </c>
    </row>
    <row r="37" spans="1:2">
      <c r="A37" t="s">
        <v>109</v>
      </c>
      <c r="B37">
        <v>10806.46</v>
      </c>
    </row>
    <row r="38" spans="1:2">
      <c r="A38" t="s">
        <v>151</v>
      </c>
      <c r="B38">
        <v>12313.12</v>
      </c>
    </row>
    <row r="39" spans="1:2">
      <c r="A39" t="s">
        <v>175</v>
      </c>
      <c r="B39">
        <v>14014.33</v>
      </c>
    </row>
    <row r="40" spans="1:2">
      <c r="A40" t="s">
        <v>16</v>
      </c>
      <c r="B40">
        <v>15689.67</v>
      </c>
    </row>
    <row r="41" spans="1:2">
      <c r="A41" t="s">
        <v>61</v>
      </c>
      <c r="B41">
        <v>13524.59</v>
      </c>
    </row>
    <row r="42" spans="1:2">
      <c r="A42" t="s">
        <v>105</v>
      </c>
      <c r="B42">
        <v>11817.48</v>
      </c>
    </row>
    <row r="43" spans="1:2">
      <c r="A43" t="s">
        <v>147</v>
      </c>
      <c r="B43">
        <v>12836.43</v>
      </c>
    </row>
    <row r="44" spans="1:2">
      <c r="A44" t="s">
        <v>173</v>
      </c>
      <c r="B44">
        <v>14141.57</v>
      </c>
    </row>
    <row r="45" spans="1:2">
      <c r="A45" t="s">
        <v>12</v>
      </c>
      <c r="B45">
        <v>16127.02</v>
      </c>
    </row>
    <row r="46" spans="1:2">
      <c r="A46" t="s">
        <v>57</v>
      </c>
      <c r="B46">
        <v>13931.92</v>
      </c>
    </row>
    <row r="47" spans="1:2">
      <c r="A47" t="s">
        <v>101</v>
      </c>
      <c r="B47">
        <v>11379.27</v>
      </c>
    </row>
    <row r="48" spans="1:2">
      <c r="A48" t="s">
        <v>144</v>
      </c>
      <c r="B48">
        <v>12806.56</v>
      </c>
    </row>
    <row r="49" spans="1:2">
      <c r="A49" t="s">
        <v>171</v>
      </c>
      <c r="B49">
        <v>14080.79</v>
      </c>
    </row>
    <row r="50" spans="1:2">
      <c r="A50" t="s">
        <v>24</v>
      </c>
      <c r="B50">
        <v>15409.47</v>
      </c>
    </row>
    <row r="51" spans="1:2">
      <c r="A51" t="s">
        <v>28</v>
      </c>
      <c r="B51">
        <v>15504.78</v>
      </c>
    </row>
    <row r="52" spans="1:2">
      <c r="A52" t="s">
        <v>32</v>
      </c>
      <c r="B52">
        <v>15449.47</v>
      </c>
    </row>
    <row r="53" spans="1:2">
      <c r="A53" t="s">
        <v>36</v>
      </c>
      <c r="B53">
        <v>15436.15</v>
      </c>
    </row>
    <row r="54" spans="1:2">
      <c r="A54" t="s">
        <v>40</v>
      </c>
      <c r="B54">
        <v>15415.12</v>
      </c>
    </row>
    <row r="55" spans="1:2">
      <c r="A55" t="s">
        <v>44</v>
      </c>
      <c r="B55">
        <v>15678.45</v>
      </c>
    </row>
    <row r="56" spans="1:2">
      <c r="A56" t="s">
        <v>48</v>
      </c>
      <c r="B56">
        <v>15570.85</v>
      </c>
    </row>
    <row r="57" spans="1:2">
      <c r="A57" t="s">
        <v>52</v>
      </c>
      <c r="B57">
        <v>15456.66</v>
      </c>
    </row>
    <row r="58" spans="1:2">
      <c r="A58" t="s">
        <v>69</v>
      </c>
      <c r="B58">
        <v>13202</v>
      </c>
    </row>
    <row r="59" spans="1:2">
      <c r="A59" t="s">
        <v>73</v>
      </c>
      <c r="B59">
        <v>13365.23</v>
      </c>
    </row>
    <row r="60" spans="1:2">
      <c r="A60" t="s">
        <v>77</v>
      </c>
      <c r="B60">
        <v>13302.88</v>
      </c>
    </row>
    <row r="61" spans="1:2">
      <c r="A61" t="s">
        <v>81</v>
      </c>
      <c r="B61">
        <v>13177.65</v>
      </c>
    </row>
    <row r="62" spans="1:2">
      <c r="A62" t="s">
        <v>85</v>
      </c>
      <c r="B62">
        <v>13246.99</v>
      </c>
    </row>
    <row r="63" spans="1:2">
      <c r="A63" t="s">
        <v>89</v>
      </c>
      <c r="B63">
        <v>14389.01</v>
      </c>
    </row>
    <row r="64" spans="1:2">
      <c r="A64" t="s">
        <v>92</v>
      </c>
      <c r="B64">
        <v>13213.8</v>
      </c>
    </row>
    <row r="65" spans="1:2">
      <c r="A65" t="s">
        <v>96</v>
      </c>
      <c r="B65">
        <v>13274.19</v>
      </c>
    </row>
    <row r="66" spans="1:2">
      <c r="A66" t="s">
        <v>113</v>
      </c>
      <c r="B66">
        <v>10685.54</v>
      </c>
    </row>
    <row r="67" spans="1:2">
      <c r="A67" t="s">
        <v>117</v>
      </c>
      <c r="B67">
        <v>10674.01</v>
      </c>
    </row>
    <row r="68" spans="1:2">
      <c r="A68" t="s">
        <v>121</v>
      </c>
      <c r="B68">
        <v>11905.53</v>
      </c>
    </row>
    <row r="69" spans="1:2">
      <c r="A69" t="s">
        <v>125</v>
      </c>
      <c r="B69">
        <v>10850.73</v>
      </c>
    </row>
    <row r="70" spans="1:2">
      <c r="A70" t="s">
        <v>128</v>
      </c>
      <c r="B70">
        <v>10626.69</v>
      </c>
    </row>
    <row r="71" spans="1:2">
      <c r="A71" t="s">
        <v>131</v>
      </c>
      <c r="B71">
        <v>12095.18</v>
      </c>
    </row>
    <row r="72" spans="1:2">
      <c r="A72" t="s">
        <v>135</v>
      </c>
      <c r="B72">
        <v>10745.1</v>
      </c>
    </row>
    <row r="73" spans="1:2">
      <c r="A73" t="s">
        <v>139</v>
      </c>
      <c r="B73">
        <v>10677.73</v>
      </c>
    </row>
    <row r="74" spans="1:2">
      <c r="A74" t="s">
        <v>154</v>
      </c>
      <c r="B74">
        <v>12247.69</v>
      </c>
    </row>
    <row r="75" spans="1:2">
      <c r="A75" t="s">
        <v>156</v>
      </c>
      <c r="B75">
        <v>12395.25</v>
      </c>
    </row>
    <row r="76" spans="1:2">
      <c r="A76" t="s">
        <v>158</v>
      </c>
      <c r="B76">
        <v>12487.32</v>
      </c>
    </row>
    <row r="77" spans="1:2">
      <c r="A77" t="s">
        <v>160</v>
      </c>
      <c r="B77">
        <v>12401</v>
      </c>
    </row>
    <row r="78" spans="1:2">
      <c r="A78" t="s">
        <v>162</v>
      </c>
      <c r="B78">
        <v>12237.06</v>
      </c>
    </row>
    <row r="79" spans="1:2">
      <c r="A79" t="s">
        <v>164</v>
      </c>
      <c r="B79">
        <v>12760.64</v>
      </c>
    </row>
    <row r="80" spans="1:2">
      <c r="A80" t="s">
        <v>166</v>
      </c>
      <c r="B80">
        <v>12255.43</v>
      </c>
    </row>
    <row r="81" spans="1:2">
      <c r="A81" t="s">
        <v>168</v>
      </c>
      <c r="B81">
        <v>12301.57</v>
      </c>
    </row>
    <row r="82" spans="1:2">
      <c r="A82" t="s">
        <v>177</v>
      </c>
      <c r="B82">
        <v>14136.51</v>
      </c>
    </row>
    <row r="83" spans="1:2">
      <c r="A83" t="s">
        <v>179</v>
      </c>
      <c r="B83">
        <v>14883.71</v>
      </c>
    </row>
    <row r="84" spans="1:2">
      <c r="A84" t="s">
        <v>181</v>
      </c>
      <c r="B84">
        <v>13618.99</v>
      </c>
    </row>
    <row r="85" spans="1:2">
      <c r="A85" t="s">
        <v>183</v>
      </c>
      <c r="B85">
        <v>14490.7</v>
      </c>
    </row>
    <row r="86" spans="1:2">
      <c r="A86" t="s">
        <v>185</v>
      </c>
      <c r="B86">
        <v>13674.33</v>
      </c>
    </row>
    <row r="87" spans="1:2">
      <c r="A87" t="s">
        <v>187</v>
      </c>
      <c r="B87">
        <v>13504.27</v>
      </c>
    </row>
    <row r="88" spans="1:2">
      <c r="A88" t="s">
        <v>189</v>
      </c>
      <c r="B88">
        <v>13479.02</v>
      </c>
    </row>
    <row r="89" spans="1:2">
      <c r="A89" t="s">
        <v>191</v>
      </c>
      <c r="B89">
        <v>13517.59</v>
      </c>
    </row>
    <row r="90" spans="1:2">
      <c r="A90" t="s">
        <v>127</v>
      </c>
      <c r="B90">
        <v>9743.11</v>
      </c>
    </row>
    <row r="91" spans="1:2">
      <c r="A91" t="s">
        <v>130</v>
      </c>
      <c r="B91">
        <v>9615.64</v>
      </c>
    </row>
    <row r="92" spans="1:2">
      <c r="A92" t="s">
        <v>133</v>
      </c>
      <c r="B92">
        <v>11899.05</v>
      </c>
    </row>
    <row r="93" spans="1:2">
      <c r="A93" t="s">
        <v>137</v>
      </c>
      <c r="B93">
        <v>9566.91</v>
      </c>
    </row>
    <row r="94" spans="1:2">
      <c r="A94" t="s">
        <v>141</v>
      </c>
      <c r="B94">
        <v>9630.25</v>
      </c>
    </row>
    <row r="95" spans="1:2">
      <c r="A95" t="s">
        <v>146</v>
      </c>
      <c r="B95">
        <v>10981.34</v>
      </c>
    </row>
    <row r="96" spans="1:2">
      <c r="A96" t="s">
        <v>198</v>
      </c>
      <c r="B96">
        <v>5437.29</v>
      </c>
    </row>
    <row r="97" spans="1:2">
      <c r="A97" t="s">
        <v>199</v>
      </c>
      <c r="B97">
        <v>5300.13</v>
      </c>
    </row>
    <row r="98" spans="1:2">
      <c r="A98" t="s">
        <v>200</v>
      </c>
      <c r="B98">
        <v>5206.45</v>
      </c>
    </row>
    <row r="99" spans="1:2">
      <c r="A99" t="s">
        <v>201</v>
      </c>
      <c r="B99">
        <v>10635.91</v>
      </c>
    </row>
    <row r="100" spans="1:2">
      <c r="A100" t="s">
        <v>202</v>
      </c>
      <c r="B100">
        <v>4919.37</v>
      </c>
    </row>
    <row r="101" spans="1:2">
      <c r="A101" t="s">
        <v>203</v>
      </c>
      <c r="B101">
        <v>8295.44</v>
      </c>
    </row>
    <row r="102" spans="1:2">
      <c r="A102" t="s">
        <v>204</v>
      </c>
      <c r="B102">
        <v>11616.77</v>
      </c>
    </row>
    <row r="103" spans="1:2">
      <c r="A103" t="s">
        <v>149</v>
      </c>
      <c r="B103">
        <v>9611.42</v>
      </c>
    </row>
    <row r="104" spans="1:2">
      <c r="A104" t="s">
        <v>153</v>
      </c>
      <c r="B104">
        <v>9691.68</v>
      </c>
    </row>
    <row r="105" spans="1:2">
      <c r="A105" t="s">
        <v>205</v>
      </c>
      <c r="B105">
        <v>10299.82</v>
      </c>
    </row>
    <row r="106" spans="1:2">
      <c r="A106" t="s">
        <v>206</v>
      </c>
      <c r="B106">
        <v>9820.99</v>
      </c>
    </row>
    <row r="107" spans="1:2">
      <c r="A107" t="s">
        <v>207</v>
      </c>
      <c r="B107">
        <v>8467.02</v>
      </c>
    </row>
    <row r="108" spans="1:2">
      <c r="A108" t="s">
        <v>208</v>
      </c>
      <c r="B108">
        <v>7951.95</v>
      </c>
    </row>
    <row r="109" spans="1:2">
      <c r="A109" t="s">
        <v>209</v>
      </c>
      <c r="B109">
        <v>9097.6200000000008</v>
      </c>
    </row>
    <row r="110" spans="1:2">
      <c r="A110" t="s">
        <v>210</v>
      </c>
      <c r="B110">
        <v>8866.52</v>
      </c>
    </row>
    <row r="111" spans="1:2">
      <c r="A111" t="s">
        <v>211</v>
      </c>
      <c r="B111">
        <v>4970.2</v>
      </c>
    </row>
    <row r="112" spans="1:2">
      <c r="A112" t="s">
        <v>212</v>
      </c>
      <c r="B112">
        <v>6040.87</v>
      </c>
    </row>
    <row r="113" spans="1:2">
      <c r="A113" t="s">
        <v>213</v>
      </c>
      <c r="B113">
        <v>6466.36</v>
      </c>
    </row>
    <row r="114" spans="1:2">
      <c r="A114" t="s">
        <v>214</v>
      </c>
      <c r="B114">
        <v>5157.16</v>
      </c>
    </row>
    <row r="115" spans="1:2">
      <c r="A115" t="s">
        <v>215</v>
      </c>
      <c r="B115">
        <v>7225.98</v>
      </c>
    </row>
    <row r="116" spans="1:2">
      <c r="A116" t="s">
        <v>216</v>
      </c>
      <c r="B116">
        <v>6334.06</v>
      </c>
    </row>
    <row r="117" spans="1:2">
      <c r="A117" t="s">
        <v>217</v>
      </c>
      <c r="B117">
        <v>8275.36</v>
      </c>
    </row>
    <row r="118" spans="1:2">
      <c r="A118" t="s">
        <v>218</v>
      </c>
      <c r="B118">
        <v>9932.9499999999898</v>
      </c>
    </row>
    <row r="119" spans="1:2">
      <c r="A119" t="s">
        <v>219</v>
      </c>
      <c r="B119">
        <v>7041.52</v>
      </c>
    </row>
    <row r="120" spans="1:2">
      <c r="A120" t="s">
        <v>220</v>
      </c>
      <c r="B120">
        <v>10487.77</v>
      </c>
    </row>
    <row r="121" spans="1:2">
      <c r="A121" t="s">
        <v>221</v>
      </c>
      <c r="B121">
        <v>8868.2199999999993</v>
      </c>
    </row>
    <row r="122" spans="1:2">
      <c r="A122" t="s">
        <v>222</v>
      </c>
      <c r="B122">
        <v>10813.06</v>
      </c>
    </row>
    <row r="123" spans="1:2">
      <c r="A123" t="s">
        <v>223</v>
      </c>
      <c r="B123">
        <v>9326.18</v>
      </c>
    </row>
    <row r="124" spans="1:2">
      <c r="A124" t="s">
        <v>224</v>
      </c>
      <c r="B124">
        <v>8303.8700000000008</v>
      </c>
    </row>
    <row r="125" spans="1:2">
      <c r="A125" t="s">
        <v>225</v>
      </c>
      <c r="B125">
        <v>7662.33</v>
      </c>
    </row>
    <row r="126" spans="1:2">
      <c r="A126" t="s">
        <v>226</v>
      </c>
      <c r="B126">
        <v>7050.65</v>
      </c>
    </row>
    <row r="127" spans="1:2">
      <c r="A127" t="s">
        <v>227</v>
      </c>
      <c r="B127">
        <v>12156.22</v>
      </c>
    </row>
    <row r="128" spans="1:2">
      <c r="A128" t="s">
        <v>228</v>
      </c>
      <c r="B128">
        <v>11385.32</v>
      </c>
    </row>
    <row r="129" spans="1:2">
      <c r="A129" t="s">
        <v>229</v>
      </c>
      <c r="B129">
        <v>13667.93</v>
      </c>
    </row>
    <row r="130" spans="1:2">
      <c r="A130" t="s">
        <v>230</v>
      </c>
      <c r="B130">
        <v>12926.44</v>
      </c>
    </row>
    <row r="131" spans="1:2">
      <c r="A131" t="s">
        <v>231</v>
      </c>
      <c r="B131">
        <v>10095.290000000001</v>
      </c>
    </row>
    <row r="132" spans="1:2">
      <c r="A132" t="s">
        <v>232</v>
      </c>
      <c r="B132">
        <v>11101.01</v>
      </c>
    </row>
    <row r="133" spans="1:2">
      <c r="A133" t="s">
        <v>233</v>
      </c>
      <c r="B133">
        <v>9734.93</v>
      </c>
    </row>
    <row r="134" spans="1:2">
      <c r="A134" t="s">
        <v>234</v>
      </c>
      <c r="B134">
        <v>9172.5499999999993</v>
      </c>
    </row>
    <row r="135" spans="1:2">
      <c r="A135" t="s">
        <v>235</v>
      </c>
      <c r="B135">
        <v>7854.74</v>
      </c>
    </row>
    <row r="136" spans="1:2">
      <c r="A136" t="s">
        <v>236</v>
      </c>
      <c r="B136">
        <v>9232.39</v>
      </c>
    </row>
    <row r="137" spans="1:2">
      <c r="A137" t="s">
        <v>237</v>
      </c>
      <c r="B137">
        <v>8169.39</v>
      </c>
    </row>
    <row r="138" spans="1:2">
      <c r="A138" t="s">
        <v>238</v>
      </c>
      <c r="B138">
        <v>11125.56</v>
      </c>
    </row>
    <row r="139" spans="1:2">
      <c r="A139" t="s">
        <v>239</v>
      </c>
      <c r="B139">
        <v>7724.45</v>
      </c>
    </row>
    <row r="140" spans="1:2">
      <c r="A140" t="s">
        <v>240</v>
      </c>
      <c r="B140">
        <v>6107.83</v>
      </c>
    </row>
    <row r="141" spans="1:2">
      <c r="A141" t="s">
        <v>241</v>
      </c>
      <c r="B141">
        <v>8658.5</v>
      </c>
    </row>
    <row r="142" spans="1:2">
      <c r="A142" t="s">
        <v>242</v>
      </c>
      <c r="B142">
        <v>12200.21</v>
      </c>
    </row>
    <row r="143" spans="1:2">
      <c r="A143" t="s">
        <v>243</v>
      </c>
      <c r="B143">
        <v>7142.41</v>
      </c>
    </row>
    <row r="144" spans="1:2">
      <c r="A144" t="s">
        <v>244</v>
      </c>
      <c r="B144">
        <v>8944.34</v>
      </c>
    </row>
    <row r="145" spans="1:2">
      <c r="A145" t="s">
        <v>245</v>
      </c>
      <c r="B145">
        <v>8232.92</v>
      </c>
    </row>
    <row r="146" spans="1:2">
      <c r="A146" t="s">
        <v>246</v>
      </c>
      <c r="B146">
        <v>6489.9</v>
      </c>
    </row>
    <row r="147" spans="1:2">
      <c r="A147" t="s">
        <v>247</v>
      </c>
      <c r="B147">
        <v>6569.47</v>
      </c>
    </row>
    <row r="148" spans="1:2">
      <c r="A148" t="s">
        <v>248</v>
      </c>
      <c r="B148">
        <v>7005.37</v>
      </c>
    </row>
    <row r="149" spans="1:2">
      <c r="A149" t="s">
        <v>249</v>
      </c>
      <c r="B149">
        <v>8720.7900000000009</v>
      </c>
    </row>
    <row r="150" spans="1:2">
      <c r="A150" t="s">
        <v>250</v>
      </c>
      <c r="B150">
        <v>9107.91</v>
      </c>
    </row>
    <row r="151" spans="1:2">
      <c r="A151" t="s">
        <v>251</v>
      </c>
      <c r="B151">
        <v>9661.6299999999992</v>
      </c>
    </row>
    <row r="152" spans="1:2">
      <c r="A152" t="s">
        <v>252</v>
      </c>
      <c r="B152">
        <v>9898.0899999999892</v>
      </c>
    </row>
    <row r="153" spans="1:2">
      <c r="A153" t="s">
        <v>253</v>
      </c>
      <c r="B153">
        <v>11210.06</v>
      </c>
    </row>
    <row r="154" spans="1:2">
      <c r="A154" t="s">
        <v>254</v>
      </c>
      <c r="B154">
        <v>12483.77</v>
      </c>
    </row>
    <row r="155" spans="1:2">
      <c r="A155" t="s">
        <v>255</v>
      </c>
      <c r="B155">
        <v>11846.74</v>
      </c>
    </row>
    <row r="156" spans="1:2">
      <c r="A156" t="s">
        <v>256</v>
      </c>
      <c r="B156">
        <v>12684.74</v>
      </c>
    </row>
    <row r="157" spans="1:2">
      <c r="A157" t="s">
        <v>257</v>
      </c>
      <c r="B157">
        <v>10472.290000000001</v>
      </c>
    </row>
    <row r="158" spans="1:2">
      <c r="A158" t="s">
        <v>258</v>
      </c>
      <c r="B158">
        <v>11596.49</v>
      </c>
    </row>
    <row r="159" spans="1:2">
      <c r="A159" t="s">
        <v>259</v>
      </c>
      <c r="B159">
        <v>12395.17</v>
      </c>
    </row>
    <row r="160" spans="1:2">
      <c r="A160" t="s">
        <v>260</v>
      </c>
      <c r="B160">
        <v>11085.32</v>
      </c>
    </row>
    <row r="161" spans="1:2">
      <c r="A161" t="s">
        <v>261</v>
      </c>
      <c r="B161">
        <v>12043.83</v>
      </c>
    </row>
    <row r="162" spans="1:2">
      <c r="A162" t="s">
        <v>262</v>
      </c>
      <c r="B162">
        <v>10326.41</v>
      </c>
    </row>
    <row r="163" spans="1:2">
      <c r="A163" t="s">
        <v>263</v>
      </c>
      <c r="B163">
        <v>12910.48</v>
      </c>
    </row>
    <row r="164" spans="1:2">
      <c r="A164" t="s">
        <v>264</v>
      </c>
      <c r="B164">
        <v>13898.56</v>
      </c>
    </row>
    <row r="165" spans="1:2">
      <c r="A165" t="s">
        <v>265</v>
      </c>
      <c r="B165">
        <v>12960.52</v>
      </c>
    </row>
    <row r="166" spans="1:2">
      <c r="A166" t="s">
        <v>266</v>
      </c>
      <c r="B166">
        <v>12534.72</v>
      </c>
    </row>
    <row r="167" spans="1:2">
      <c r="A167" t="s">
        <v>267</v>
      </c>
      <c r="B167">
        <v>11333.4</v>
      </c>
    </row>
    <row r="168" spans="1:2">
      <c r="A168" t="s">
        <v>268</v>
      </c>
      <c r="B168">
        <v>13056.85</v>
      </c>
    </row>
    <row r="169" spans="1:2">
      <c r="A169" t="s">
        <v>269</v>
      </c>
      <c r="B169">
        <v>10962.24</v>
      </c>
    </row>
    <row r="170" spans="1:2">
      <c r="A170" t="s">
        <v>270</v>
      </c>
      <c r="B170">
        <v>11591.11</v>
      </c>
    </row>
    <row r="171" spans="1:2">
      <c r="A171" t="s">
        <v>271</v>
      </c>
      <c r="B171">
        <v>5340.36</v>
      </c>
    </row>
    <row r="172" spans="1:2">
      <c r="A172" t="s">
        <v>272</v>
      </c>
      <c r="B172">
        <v>7181.73</v>
      </c>
    </row>
    <row r="173" spans="1:2">
      <c r="A173" t="s">
        <v>273</v>
      </c>
      <c r="B173">
        <v>7603.15</v>
      </c>
    </row>
    <row r="174" spans="1:2">
      <c r="A174" t="s">
        <v>274</v>
      </c>
      <c r="B174">
        <v>10224.959999999999</v>
      </c>
    </row>
    <row r="175" spans="1:2">
      <c r="A175" t="s">
        <v>275</v>
      </c>
      <c r="B175">
        <v>11062.96</v>
      </c>
    </row>
    <row r="176" spans="1:2">
      <c r="A176" t="s">
        <v>276</v>
      </c>
      <c r="B176">
        <v>6645.94</v>
      </c>
    </row>
    <row r="177" spans="1:2">
      <c r="A177" t="s">
        <v>277</v>
      </c>
      <c r="B177">
        <v>8041.46</v>
      </c>
    </row>
    <row r="178" spans="1:2">
      <c r="A178" t="s">
        <v>278</v>
      </c>
      <c r="B178">
        <v>12496.58</v>
      </c>
    </row>
    <row r="179" spans="1:2">
      <c r="A179" t="s">
        <v>279</v>
      </c>
      <c r="B179">
        <v>12787.46</v>
      </c>
    </row>
    <row r="180" spans="1:2">
      <c r="A180" t="s">
        <v>280</v>
      </c>
      <c r="B180">
        <v>5325.62</v>
      </c>
    </row>
    <row r="181" spans="1:2">
      <c r="A181" t="s">
        <v>281</v>
      </c>
      <c r="B181">
        <v>5927.1</v>
      </c>
    </row>
    <row r="182" spans="1:2">
      <c r="A182" t="s">
        <v>282</v>
      </c>
      <c r="B182">
        <v>11111.05</v>
      </c>
    </row>
    <row r="183" spans="1:2">
      <c r="A183" t="s">
        <v>283</v>
      </c>
      <c r="B183">
        <v>10736.28</v>
      </c>
    </row>
    <row r="184" spans="1:2">
      <c r="A184" t="s">
        <v>284</v>
      </c>
      <c r="B184">
        <v>0</v>
      </c>
    </row>
    <row r="185" spans="1:2">
      <c r="A185" t="s">
        <v>285</v>
      </c>
      <c r="B185">
        <v>0</v>
      </c>
    </row>
    <row r="186" spans="1:2">
      <c r="A186" t="s">
        <v>286</v>
      </c>
      <c r="B186">
        <v>0</v>
      </c>
    </row>
    <row r="187" spans="1:2">
      <c r="A187" t="s">
        <v>287</v>
      </c>
      <c r="B187">
        <v>0</v>
      </c>
    </row>
    <row r="188" spans="1:2">
      <c r="A188" t="s">
        <v>288</v>
      </c>
      <c r="B188">
        <v>0</v>
      </c>
    </row>
    <row r="189" spans="1:2">
      <c r="A189" t="s">
        <v>289</v>
      </c>
      <c r="B189">
        <v>0</v>
      </c>
    </row>
    <row r="190" spans="1:2">
      <c r="A190" t="s">
        <v>290</v>
      </c>
      <c r="B190">
        <v>0</v>
      </c>
    </row>
    <row r="191" spans="1:2">
      <c r="A191" t="s">
        <v>291</v>
      </c>
      <c r="B191">
        <v>0</v>
      </c>
    </row>
    <row r="192" spans="1:2">
      <c r="A192" t="s">
        <v>292</v>
      </c>
      <c r="B192">
        <v>0</v>
      </c>
    </row>
    <row r="193" spans="1:2">
      <c r="A193" t="s">
        <v>293</v>
      </c>
      <c r="B193">
        <v>0</v>
      </c>
    </row>
    <row r="194" spans="1:2">
      <c r="A194" t="s">
        <v>294</v>
      </c>
      <c r="B194">
        <v>0</v>
      </c>
    </row>
    <row r="195" spans="1:2">
      <c r="A195" t="s">
        <v>295</v>
      </c>
      <c r="B195">
        <v>0</v>
      </c>
    </row>
    <row r="196" spans="1:2">
      <c r="A196" t="s">
        <v>296</v>
      </c>
      <c r="B196">
        <v>0</v>
      </c>
    </row>
    <row r="197" spans="1:2">
      <c r="A197" t="s">
        <v>297</v>
      </c>
      <c r="B197">
        <v>0</v>
      </c>
    </row>
    <row r="198" spans="1:2">
      <c r="A198" t="s">
        <v>298</v>
      </c>
      <c r="B198">
        <v>0</v>
      </c>
    </row>
    <row r="199" spans="1:2">
      <c r="A199" t="s">
        <v>299</v>
      </c>
      <c r="B199">
        <v>0</v>
      </c>
    </row>
    <row r="200" spans="1:2">
      <c r="A200" t="s">
        <v>300</v>
      </c>
      <c r="B200">
        <v>0</v>
      </c>
    </row>
    <row r="201" spans="1:2">
      <c r="A201" t="s">
        <v>301</v>
      </c>
      <c r="B201">
        <v>0</v>
      </c>
    </row>
    <row r="202" spans="1:2">
      <c r="A202" t="s">
        <v>302</v>
      </c>
      <c r="B202">
        <v>0</v>
      </c>
    </row>
    <row r="203" spans="1:2">
      <c r="A203" t="s">
        <v>303</v>
      </c>
      <c r="B203">
        <v>16343.86</v>
      </c>
    </row>
    <row r="204" spans="1:2">
      <c r="A204" t="s">
        <v>304</v>
      </c>
      <c r="B204">
        <v>12245.82</v>
      </c>
    </row>
    <row r="205" spans="1:2">
      <c r="A205" t="s">
        <v>305</v>
      </c>
      <c r="B205">
        <v>4930.7299999999996</v>
      </c>
    </row>
    <row r="206" spans="1:2">
      <c r="A206" t="s">
        <v>306</v>
      </c>
      <c r="B206">
        <v>4501.62</v>
      </c>
    </row>
    <row r="207" spans="1:2">
      <c r="A207" t="s">
        <v>307</v>
      </c>
      <c r="B207">
        <v>8521.2900000000009</v>
      </c>
    </row>
    <row r="208" spans="1:2">
      <c r="A208" t="s">
        <v>308</v>
      </c>
      <c r="B208">
        <v>5915.94</v>
      </c>
    </row>
    <row r="209" spans="1:2">
      <c r="A209" t="s">
        <v>309</v>
      </c>
      <c r="B209">
        <v>5850.76</v>
      </c>
    </row>
    <row r="210" spans="1:2">
      <c r="A210" t="s">
        <v>310</v>
      </c>
      <c r="B210">
        <v>5647.43</v>
      </c>
    </row>
    <row r="211" spans="1:2">
      <c r="A211" t="s">
        <v>311</v>
      </c>
      <c r="B211">
        <v>6291.04</v>
      </c>
    </row>
    <row r="212" spans="1:2">
      <c r="A212" t="s">
        <v>312</v>
      </c>
      <c r="B212">
        <v>6135.14</v>
      </c>
    </row>
    <row r="213" spans="1:2">
      <c r="A213" t="s">
        <v>313</v>
      </c>
      <c r="B213">
        <v>11572.87</v>
      </c>
    </row>
    <row r="214" spans="1:2">
      <c r="A214" t="s">
        <v>314</v>
      </c>
      <c r="B214">
        <v>8849.14</v>
      </c>
    </row>
    <row r="215" spans="1:2">
      <c r="A215" t="s">
        <v>315</v>
      </c>
      <c r="B215">
        <v>9393.09</v>
      </c>
    </row>
    <row r="216" spans="1:2">
      <c r="A216" t="s">
        <v>316</v>
      </c>
      <c r="B216">
        <v>8354.0400000000009</v>
      </c>
    </row>
    <row r="217" spans="1:2">
      <c r="A217" t="s">
        <v>317</v>
      </c>
      <c r="B217">
        <v>5358.8</v>
      </c>
    </row>
    <row r="218" spans="1:2">
      <c r="A218" t="s">
        <v>318</v>
      </c>
      <c r="B218">
        <v>5753.18</v>
      </c>
    </row>
    <row r="219" spans="1:2">
      <c r="A219" t="s">
        <v>319</v>
      </c>
      <c r="B219">
        <v>9815.5999999999894</v>
      </c>
    </row>
    <row r="220" spans="1:2">
      <c r="A220" t="s">
        <v>320</v>
      </c>
      <c r="B220">
        <v>9952.6599999999908</v>
      </c>
    </row>
    <row r="221" spans="1:2">
      <c r="A221" t="s">
        <v>321</v>
      </c>
      <c r="B221">
        <v>10072.66</v>
      </c>
    </row>
    <row r="222" spans="1:2">
      <c r="A222" t="s">
        <v>322</v>
      </c>
      <c r="B222">
        <v>9881.5499999999993</v>
      </c>
    </row>
    <row r="223" spans="1:2">
      <c r="A223" t="s">
        <v>323</v>
      </c>
      <c r="B223">
        <v>10017.92</v>
      </c>
    </row>
    <row r="224" spans="1:2">
      <c r="A224" t="s">
        <v>324</v>
      </c>
      <c r="B224">
        <v>11872.47</v>
      </c>
    </row>
    <row r="225" spans="1:2">
      <c r="A225" t="s">
        <v>325</v>
      </c>
      <c r="B225">
        <v>10196.379999999999</v>
      </c>
    </row>
    <row r="226" spans="1:2">
      <c r="A226" t="s">
        <v>326</v>
      </c>
      <c r="B226">
        <v>10023.17</v>
      </c>
    </row>
    <row r="227" spans="1:2">
      <c r="A227" t="s">
        <v>327</v>
      </c>
      <c r="B227">
        <v>10152.76</v>
      </c>
    </row>
    <row r="228" spans="1:2">
      <c r="A228" t="s">
        <v>328</v>
      </c>
      <c r="B228">
        <v>12019.36</v>
      </c>
    </row>
    <row r="229" spans="1:2">
      <c r="A229" t="s">
        <v>329</v>
      </c>
      <c r="B229">
        <v>7499.15</v>
      </c>
    </row>
    <row r="230" spans="1:2">
      <c r="A230" t="s">
        <v>330</v>
      </c>
      <c r="B230">
        <v>7556.93</v>
      </c>
    </row>
    <row r="231" spans="1:2">
      <c r="A231" t="s">
        <v>331</v>
      </c>
      <c r="B231">
        <v>7564.43</v>
      </c>
    </row>
    <row r="232" spans="1:2">
      <c r="A232" t="s">
        <v>332</v>
      </c>
      <c r="B232">
        <v>9756.3700000000008</v>
      </c>
    </row>
    <row r="233" spans="1:2">
      <c r="A233" t="s">
        <v>333</v>
      </c>
      <c r="B233">
        <v>7418.7</v>
      </c>
    </row>
    <row r="234" spans="1:2">
      <c r="A234" t="s">
        <v>334</v>
      </c>
      <c r="B234">
        <v>7472.4</v>
      </c>
    </row>
    <row r="235" spans="1:2">
      <c r="A235" t="s">
        <v>335</v>
      </c>
      <c r="B235">
        <v>7664.56</v>
      </c>
    </row>
    <row r="236" spans="1:2">
      <c r="A236" t="s">
        <v>336</v>
      </c>
      <c r="B236">
        <v>9833.1200000000008</v>
      </c>
    </row>
    <row r="237" spans="1:2">
      <c r="A237" t="s">
        <v>337</v>
      </c>
      <c r="B237">
        <v>11521.94</v>
      </c>
    </row>
    <row r="238" spans="1:2">
      <c r="A238" t="s">
        <v>338</v>
      </c>
      <c r="B238">
        <v>6035.11</v>
      </c>
    </row>
    <row r="239" spans="1:2">
      <c r="A239" t="s">
        <v>339</v>
      </c>
      <c r="B239">
        <v>5834.03</v>
      </c>
    </row>
    <row r="240" spans="1:2">
      <c r="A240" t="s">
        <v>340</v>
      </c>
      <c r="B240">
        <v>6692.39</v>
      </c>
    </row>
    <row r="241" spans="1:2">
      <c r="A241" t="s">
        <v>341</v>
      </c>
      <c r="B241">
        <v>5258.2</v>
      </c>
    </row>
    <row r="242" spans="1:2">
      <c r="A242" t="s">
        <v>342</v>
      </c>
      <c r="B242">
        <v>5641.8</v>
      </c>
    </row>
    <row r="243" spans="1:2">
      <c r="A243" t="s">
        <v>343</v>
      </c>
      <c r="B243">
        <v>8812.23</v>
      </c>
    </row>
    <row r="244" spans="1:2">
      <c r="A244" t="s">
        <v>344</v>
      </c>
      <c r="B244">
        <v>6310.53</v>
      </c>
    </row>
    <row r="245" spans="1:2">
      <c r="A245" t="s">
        <v>345</v>
      </c>
      <c r="B245">
        <v>5473.65</v>
      </c>
    </row>
    <row r="246" spans="1:2">
      <c r="A246" t="s">
        <v>346</v>
      </c>
      <c r="B246">
        <v>6193.95</v>
      </c>
    </row>
    <row r="247" spans="1:2">
      <c r="A247" t="s">
        <v>347</v>
      </c>
      <c r="B247">
        <v>7982.88</v>
      </c>
    </row>
    <row r="248" spans="1:2">
      <c r="A248" t="s">
        <v>348</v>
      </c>
      <c r="B248">
        <v>7352.69</v>
      </c>
    </row>
    <row r="249" spans="1:2">
      <c r="A249" t="s">
        <v>349</v>
      </c>
      <c r="B249">
        <v>12642.93</v>
      </c>
    </row>
    <row r="250" spans="1:2">
      <c r="A250" t="s">
        <v>350</v>
      </c>
      <c r="B250">
        <v>12705.9</v>
      </c>
    </row>
    <row r="251" spans="1:2">
      <c r="A251" t="s">
        <v>351</v>
      </c>
      <c r="B251">
        <v>10056.959999999999</v>
      </c>
    </row>
    <row r="252" spans="1:2">
      <c r="A252" t="s">
        <v>352</v>
      </c>
      <c r="B252">
        <v>13247.65</v>
      </c>
    </row>
    <row r="253" spans="1:2">
      <c r="A253" t="s">
        <v>353</v>
      </c>
      <c r="B253">
        <v>11160.04</v>
      </c>
    </row>
    <row r="254" spans="1:2">
      <c r="A254" t="s">
        <v>354</v>
      </c>
      <c r="B254">
        <v>13189.12</v>
      </c>
    </row>
    <row r="255" spans="1:2">
      <c r="A255" t="s">
        <v>355</v>
      </c>
      <c r="B255">
        <v>11101.57</v>
      </c>
    </row>
    <row r="256" spans="1:2">
      <c r="A256" t="s">
        <v>356</v>
      </c>
      <c r="B256">
        <v>11443.4</v>
      </c>
    </row>
    <row r="257" spans="1:2">
      <c r="A257" t="s">
        <v>357</v>
      </c>
      <c r="B257">
        <v>10808.22</v>
      </c>
    </row>
    <row r="258" spans="1:2">
      <c r="A258" t="s">
        <v>358</v>
      </c>
      <c r="B258">
        <v>11377.27</v>
      </c>
    </row>
    <row r="259" spans="1:2">
      <c r="A259" t="s">
        <v>359</v>
      </c>
      <c r="B259">
        <v>10743.98</v>
      </c>
    </row>
    <row r="260" spans="1:2">
      <c r="A260" t="s">
        <v>360</v>
      </c>
      <c r="B260">
        <v>5384.52</v>
      </c>
    </row>
    <row r="261" spans="1:2">
      <c r="A261" t="s">
        <v>361</v>
      </c>
      <c r="B261">
        <v>6715.06</v>
      </c>
    </row>
    <row r="262" spans="1:2">
      <c r="A262" t="s">
        <v>362</v>
      </c>
      <c r="B262">
        <v>6302.92</v>
      </c>
    </row>
    <row r="263" spans="1:2">
      <c r="A263" t="s">
        <v>363</v>
      </c>
      <c r="B263">
        <v>6441.77</v>
      </c>
    </row>
    <row r="264" spans="1:2">
      <c r="A264" t="s">
        <v>364</v>
      </c>
      <c r="B264">
        <v>7847.53</v>
      </c>
    </row>
    <row r="265" spans="1:2">
      <c r="A265" t="s">
        <v>365</v>
      </c>
      <c r="B265">
        <v>11381.62</v>
      </c>
    </row>
    <row r="266" spans="1:2">
      <c r="A266" t="s">
        <v>366</v>
      </c>
      <c r="B266">
        <v>12124.73</v>
      </c>
    </row>
    <row r="267" spans="1:2">
      <c r="A267" t="s">
        <v>367</v>
      </c>
      <c r="B267">
        <v>7671.07</v>
      </c>
    </row>
    <row r="268" spans="1:2">
      <c r="A268" t="s">
        <v>368</v>
      </c>
      <c r="B268">
        <v>7127.73</v>
      </c>
    </row>
    <row r="269" spans="1:2">
      <c r="A269" t="s">
        <v>369</v>
      </c>
      <c r="B269">
        <v>6375.51</v>
      </c>
    </row>
    <row r="270" spans="1:2">
      <c r="A270" t="s">
        <v>370</v>
      </c>
      <c r="B270">
        <v>9152.4</v>
      </c>
    </row>
    <row r="271" spans="1:2">
      <c r="A271" t="s">
        <v>371</v>
      </c>
      <c r="B271">
        <v>7754.5</v>
      </c>
    </row>
    <row r="272" spans="1:2">
      <c r="A272" t="s">
        <v>372</v>
      </c>
      <c r="B272">
        <v>11430.5</v>
      </c>
    </row>
    <row r="273" spans="1:2">
      <c r="A273" t="s">
        <v>373</v>
      </c>
      <c r="B273">
        <v>9557.9099999999908</v>
      </c>
    </row>
    <row r="274" spans="1:2">
      <c r="A274" t="s">
        <v>374</v>
      </c>
      <c r="B274">
        <v>12101.61</v>
      </c>
    </row>
    <row r="275" spans="1:2">
      <c r="A275" t="s">
        <v>375</v>
      </c>
      <c r="B275">
        <v>11062.17</v>
      </c>
    </row>
    <row r="276" spans="1:2">
      <c r="A276" t="s">
        <v>376</v>
      </c>
      <c r="B276">
        <v>10242.219999999999</v>
      </c>
    </row>
    <row r="277" spans="1:2">
      <c r="A277" t="s">
        <v>377</v>
      </c>
      <c r="B277">
        <v>10391.06</v>
      </c>
    </row>
    <row r="278" spans="1:2">
      <c r="A278" t="s">
        <v>378</v>
      </c>
      <c r="B278">
        <v>14333.69</v>
      </c>
    </row>
    <row r="279" spans="1:2">
      <c r="A279" t="s">
        <v>379</v>
      </c>
      <c r="B279">
        <v>14142.36</v>
      </c>
    </row>
    <row r="280" spans="1:2">
      <c r="A280" t="s">
        <v>380</v>
      </c>
      <c r="B280">
        <v>15154.21</v>
      </c>
    </row>
    <row r="281" spans="1:2">
      <c r="A281" t="s">
        <v>381</v>
      </c>
      <c r="B281">
        <v>5192.5200000000004</v>
      </c>
    </row>
    <row r="282" spans="1:2">
      <c r="A282" t="s">
        <v>382</v>
      </c>
      <c r="B282">
        <v>13534.2</v>
      </c>
    </row>
    <row r="283" spans="1:2">
      <c r="A283" t="s">
        <v>383</v>
      </c>
      <c r="B283">
        <v>11073.5</v>
      </c>
    </row>
    <row r="284" spans="1:2">
      <c r="A284" t="s">
        <v>384</v>
      </c>
      <c r="B284">
        <v>4979.62</v>
      </c>
    </row>
    <row r="285" spans="1:2">
      <c r="A285" t="s">
        <v>385</v>
      </c>
      <c r="B285">
        <v>10659.72</v>
      </c>
    </row>
    <row r="286" spans="1:2">
      <c r="A286" t="s">
        <v>386</v>
      </c>
      <c r="B286">
        <v>9720.4500000000007</v>
      </c>
    </row>
    <row r="287" spans="1:2">
      <c r="A287" t="s">
        <v>387</v>
      </c>
      <c r="B287">
        <v>8905.51</v>
      </c>
    </row>
    <row r="288" spans="1:2">
      <c r="A288" t="s">
        <v>388</v>
      </c>
      <c r="B288">
        <v>6473.43</v>
      </c>
    </row>
    <row r="289" spans="1:2">
      <c r="A289" t="s">
        <v>389</v>
      </c>
      <c r="B289">
        <v>5962.52</v>
      </c>
    </row>
    <row r="290" spans="1:2">
      <c r="A290" t="s">
        <v>390</v>
      </c>
      <c r="B290">
        <v>7759.84</v>
      </c>
    </row>
    <row r="291" spans="1:2">
      <c r="A291" t="s">
        <v>391</v>
      </c>
      <c r="B291">
        <v>9412.9299999999894</v>
      </c>
    </row>
    <row r="292" spans="1:2">
      <c r="A292" t="s">
        <v>392</v>
      </c>
      <c r="B292">
        <v>5031.1499999999996</v>
      </c>
    </row>
    <row r="293" spans="1:2">
      <c r="A293" t="s">
        <v>393</v>
      </c>
      <c r="B293">
        <v>4883.4399999999996</v>
      </c>
    </row>
    <row r="294" spans="1:2">
      <c r="A294" t="s">
        <v>394</v>
      </c>
      <c r="B294">
        <v>7105.04</v>
      </c>
    </row>
    <row r="295" spans="1:2">
      <c r="A295" t="s">
        <v>395</v>
      </c>
      <c r="B295">
        <v>9740.23</v>
      </c>
    </row>
    <row r="296" spans="1:2">
      <c r="A296" t="s">
        <v>396</v>
      </c>
      <c r="B296">
        <v>10384.459999999999</v>
      </c>
    </row>
    <row r="297" spans="1:2">
      <c r="A297" t="s">
        <v>397</v>
      </c>
      <c r="B297">
        <v>8193.2999999999993</v>
      </c>
    </row>
    <row r="298" spans="1:2">
      <c r="A298" t="s">
        <v>398</v>
      </c>
      <c r="B298">
        <v>8751.14</v>
      </c>
    </row>
    <row r="299" spans="1:2">
      <c r="A299" t="s">
        <v>399</v>
      </c>
      <c r="B299">
        <v>6429.01</v>
      </c>
    </row>
    <row r="300" spans="1:2">
      <c r="A300" t="s">
        <v>400</v>
      </c>
      <c r="B300">
        <v>9849.26</v>
      </c>
    </row>
    <row r="301" spans="1:2">
      <c r="A301" t="s">
        <v>401</v>
      </c>
      <c r="B301">
        <v>9304.33</v>
      </c>
    </row>
    <row r="302" spans="1:2">
      <c r="A302" t="s">
        <v>402</v>
      </c>
      <c r="B302">
        <v>5912.51</v>
      </c>
    </row>
    <row r="303" spans="1:2">
      <c r="A303" t="s">
        <v>403</v>
      </c>
      <c r="B303">
        <v>7291.98</v>
      </c>
    </row>
    <row r="304" spans="1:2">
      <c r="A304" t="s">
        <v>404</v>
      </c>
      <c r="B304">
        <v>10142.33</v>
      </c>
    </row>
    <row r="305" spans="1:2">
      <c r="A305" t="s">
        <v>405</v>
      </c>
      <c r="B305">
        <v>8820.8799999999992</v>
      </c>
    </row>
    <row r="306" spans="1:2">
      <c r="A306" t="s">
        <v>406</v>
      </c>
      <c r="B306">
        <v>7752.38</v>
      </c>
    </row>
    <row r="307" spans="1:2">
      <c r="A307" t="s">
        <v>407</v>
      </c>
      <c r="B307">
        <v>10474.49</v>
      </c>
    </row>
    <row r="308" spans="1:2">
      <c r="A308" t="s">
        <v>408</v>
      </c>
      <c r="B308">
        <v>9464.84</v>
      </c>
    </row>
    <row r="309" spans="1:2">
      <c r="A309" t="s">
        <v>409</v>
      </c>
      <c r="B309">
        <v>9870.49</v>
      </c>
    </row>
    <row r="310" spans="1:2">
      <c r="A310" t="s">
        <v>410</v>
      </c>
      <c r="B310">
        <v>10847.38</v>
      </c>
    </row>
    <row r="311" spans="1:2">
      <c r="A311" t="s">
        <v>411</v>
      </c>
      <c r="B311">
        <v>9829.57</v>
      </c>
    </row>
    <row r="312" spans="1:2">
      <c r="A312" t="s">
        <v>412</v>
      </c>
      <c r="B312">
        <v>7191.95</v>
      </c>
    </row>
    <row r="313" spans="1:2">
      <c r="A313" t="s">
        <v>413</v>
      </c>
      <c r="B313">
        <v>6500.26</v>
      </c>
    </row>
    <row r="314" spans="1:2">
      <c r="A314" t="s">
        <v>414</v>
      </c>
      <c r="B314">
        <v>5461.19</v>
      </c>
    </row>
    <row r="315" spans="1:2">
      <c r="A315" t="s">
        <v>415</v>
      </c>
      <c r="B315">
        <v>4827.17</v>
      </c>
    </row>
    <row r="316" spans="1:2">
      <c r="A316" t="s">
        <v>416</v>
      </c>
      <c r="B316">
        <v>8567.3700000000008</v>
      </c>
    </row>
    <row r="317" spans="1:2">
      <c r="A317" t="s">
        <v>417</v>
      </c>
      <c r="B317">
        <v>7527.93</v>
      </c>
    </row>
    <row r="318" spans="1:2">
      <c r="A318" t="s">
        <v>418</v>
      </c>
      <c r="B318">
        <v>9022.1200000000008</v>
      </c>
    </row>
    <row r="319" spans="1:2">
      <c r="A319" t="s">
        <v>419</v>
      </c>
      <c r="B319">
        <v>8194.49</v>
      </c>
    </row>
    <row r="320" spans="1:2">
      <c r="A320" t="s">
        <v>420</v>
      </c>
      <c r="B320">
        <v>5857.11</v>
      </c>
    </row>
    <row r="321" spans="1:2">
      <c r="A321" t="s">
        <v>421</v>
      </c>
      <c r="B321">
        <v>7867.17</v>
      </c>
    </row>
    <row r="322" spans="1:2">
      <c r="A322" t="s">
        <v>422</v>
      </c>
      <c r="B322">
        <v>5350.55</v>
      </c>
    </row>
    <row r="323" spans="1:2">
      <c r="A323" t="s">
        <v>423</v>
      </c>
      <c r="B323">
        <v>103272.02</v>
      </c>
    </row>
    <row r="324" spans="1:2">
      <c r="A324" t="s">
        <v>424</v>
      </c>
      <c r="B324">
        <v>22544.400000000001</v>
      </c>
    </row>
    <row r="325" spans="1:2">
      <c r="A325" t="s">
        <v>425</v>
      </c>
      <c r="B325">
        <v>20250.03</v>
      </c>
    </row>
    <row r="326" spans="1:2">
      <c r="A326" t="s">
        <v>426</v>
      </c>
      <c r="B326">
        <v>9042.5400000000009</v>
      </c>
    </row>
    <row r="327" spans="1:2">
      <c r="A327" t="s">
        <v>427</v>
      </c>
      <c r="B327">
        <v>6665.31</v>
      </c>
    </row>
    <row r="328" spans="1:2">
      <c r="A328" t="s">
        <v>428</v>
      </c>
      <c r="B328">
        <v>16682.32</v>
      </c>
    </row>
    <row r="329" spans="1:2">
      <c r="A329" t="s">
        <v>429</v>
      </c>
      <c r="B329">
        <v>8344.7000000000007</v>
      </c>
    </row>
    <row r="330" spans="1:2">
      <c r="A330" t="s">
        <v>430</v>
      </c>
      <c r="B330">
        <v>11551.46</v>
      </c>
    </row>
    <row r="331" spans="1:2">
      <c r="A331" t="s">
        <v>431</v>
      </c>
      <c r="B331">
        <v>10998.65</v>
      </c>
    </row>
    <row r="332" spans="1:2">
      <c r="A332" t="s">
        <v>432</v>
      </c>
      <c r="B332">
        <v>14429.31</v>
      </c>
    </row>
    <row r="333" spans="1:2">
      <c r="A333" t="s">
        <v>433</v>
      </c>
      <c r="B333">
        <v>10998.62</v>
      </c>
    </row>
    <row r="334" spans="1:2">
      <c r="A334" t="s">
        <v>434</v>
      </c>
      <c r="B334">
        <v>7781.34</v>
      </c>
    </row>
    <row r="335" spans="1:2">
      <c r="A335" t="s">
        <v>435</v>
      </c>
      <c r="B335">
        <v>10202.49</v>
      </c>
    </row>
    <row r="336" spans="1:2">
      <c r="A336" t="s">
        <v>436</v>
      </c>
      <c r="B336">
        <v>9708.67</v>
      </c>
    </row>
    <row r="337" spans="1:2">
      <c r="A337" t="s">
        <v>437</v>
      </c>
      <c r="B337">
        <v>10511.54</v>
      </c>
    </row>
    <row r="338" spans="1:2">
      <c r="A338" t="s">
        <v>438</v>
      </c>
      <c r="B338">
        <v>265529.08</v>
      </c>
    </row>
    <row r="339" spans="1:2">
      <c r="A339" t="s">
        <v>439</v>
      </c>
      <c r="B339">
        <v>10354.27</v>
      </c>
    </row>
    <row r="340" spans="1:2">
      <c r="A340" t="s">
        <v>440</v>
      </c>
      <c r="B340">
        <v>9894.75</v>
      </c>
    </row>
    <row r="341" spans="1:2">
      <c r="A341" t="s">
        <v>441</v>
      </c>
      <c r="B341">
        <v>12636.65</v>
      </c>
    </row>
    <row r="342" spans="1:2">
      <c r="A342" t="s">
        <v>442</v>
      </c>
      <c r="B342">
        <v>22919.64</v>
      </c>
    </row>
    <row r="343" spans="1:2">
      <c r="A343" t="s">
        <v>443</v>
      </c>
      <c r="B343">
        <v>9547.14</v>
      </c>
    </row>
    <row r="344" spans="1:2">
      <c r="A344" t="s">
        <v>444</v>
      </c>
      <c r="B344">
        <v>8063.35</v>
      </c>
    </row>
    <row r="345" spans="1:2">
      <c r="A345" t="s">
        <v>445</v>
      </c>
      <c r="B345">
        <v>6211.06</v>
      </c>
    </row>
    <row r="346" spans="1:2">
      <c r="A346" t="s">
        <v>446</v>
      </c>
      <c r="B346">
        <v>18532.91</v>
      </c>
    </row>
    <row r="347" spans="1:2">
      <c r="A347" t="s">
        <v>447</v>
      </c>
      <c r="B347">
        <v>9706.8799999999992</v>
      </c>
    </row>
    <row r="348" spans="1:2">
      <c r="A348" t="s">
        <v>448</v>
      </c>
      <c r="B348">
        <v>6557.09</v>
      </c>
    </row>
    <row r="349" spans="1:2">
      <c r="A349" t="s">
        <v>449</v>
      </c>
      <c r="B349">
        <v>6046.17</v>
      </c>
    </row>
    <row r="350" spans="1:2">
      <c r="A350" t="s">
        <v>450</v>
      </c>
      <c r="B350">
        <v>5971.48</v>
      </c>
    </row>
    <row r="351" spans="1:2">
      <c r="A351" t="s">
        <v>451</v>
      </c>
      <c r="B351">
        <v>6821.88</v>
      </c>
    </row>
    <row r="352" spans="1:2">
      <c r="A352" t="s">
        <v>452</v>
      </c>
      <c r="B352">
        <v>10953.85</v>
      </c>
    </row>
    <row r="353" spans="1:2">
      <c r="A353" t="s">
        <v>453</v>
      </c>
      <c r="B353">
        <v>11090.48</v>
      </c>
    </row>
    <row r="354" spans="1:2">
      <c r="A354" t="s">
        <v>454</v>
      </c>
      <c r="B354">
        <v>11525.24</v>
      </c>
    </row>
    <row r="355" spans="1:2">
      <c r="A355" t="s">
        <v>455</v>
      </c>
      <c r="B355">
        <v>11128.71</v>
      </c>
    </row>
    <row r="356" spans="1:2">
      <c r="A356" t="s">
        <v>456</v>
      </c>
      <c r="B356">
        <v>10478.65</v>
      </c>
    </row>
    <row r="357" spans="1:2">
      <c r="A357" t="s">
        <v>457</v>
      </c>
      <c r="B357">
        <v>10709.99</v>
      </c>
    </row>
    <row r="358" spans="1:2">
      <c r="A358" t="s">
        <v>458</v>
      </c>
      <c r="B358">
        <v>11641.29</v>
      </c>
    </row>
    <row r="359" spans="1:2">
      <c r="A359" t="s">
        <v>459</v>
      </c>
      <c r="B359">
        <v>11250.8</v>
      </c>
    </row>
    <row r="360" spans="1:2">
      <c r="A360" t="s">
        <v>460</v>
      </c>
      <c r="B360">
        <v>10616.43</v>
      </c>
    </row>
    <row r="361" spans="1:2">
      <c r="A361" t="s">
        <v>461</v>
      </c>
      <c r="B361">
        <v>10831.68</v>
      </c>
    </row>
    <row r="362" spans="1:2">
      <c r="A362" t="s">
        <v>462</v>
      </c>
      <c r="B362">
        <v>9639.6200000000008</v>
      </c>
    </row>
    <row r="363" spans="1:2">
      <c r="A363" t="s">
        <v>463</v>
      </c>
      <c r="B363">
        <v>9282.74</v>
      </c>
    </row>
    <row r="364" spans="1:2">
      <c r="A364" t="s">
        <v>464</v>
      </c>
      <c r="B364">
        <v>8456</v>
      </c>
    </row>
    <row r="365" spans="1:2">
      <c r="A365" t="s">
        <v>465</v>
      </c>
      <c r="B365">
        <v>9083.19</v>
      </c>
    </row>
    <row r="366" spans="1:2">
      <c r="A366" t="s">
        <v>466</v>
      </c>
      <c r="B366">
        <v>9569.99</v>
      </c>
    </row>
    <row r="367" spans="1:2">
      <c r="A367" t="s">
        <v>467</v>
      </c>
      <c r="B367">
        <v>9205.6299999999992</v>
      </c>
    </row>
    <row r="368" spans="1:2">
      <c r="A368" t="s">
        <v>468</v>
      </c>
      <c r="B368">
        <v>8390.39</v>
      </c>
    </row>
    <row r="369" spans="1:2">
      <c r="A369" t="s">
        <v>469</v>
      </c>
      <c r="B369">
        <v>9018.91</v>
      </c>
    </row>
  </sheetData>
  <pageMargins left="0.7" right="0.7" top="0.75" bottom="0.75" header="0.3" footer="0.51180555555555496"/>
  <pageSetup paperSize="9" firstPageNumber="0" orientation="portrait" horizontalDpi="300" verticalDpi="300"/>
  <headerFooter>
    <oddHeader>&amp;RASE Confidential / Security-B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Security B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trace length</vt:lpstr>
      <vt:lpstr>pin list</vt:lpstr>
      <vt:lpstr>'trace length'!_ФильтрБазыДанных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redbee-dev</dc:creator>
  <dc:description>Security B</dc:description>
  <cp:lastModifiedBy>redbee-dev</cp:lastModifiedBy>
  <cp:revision>0</cp:revision>
  <dcterms:created xsi:type="dcterms:W3CDTF">2014-07-08T02:20:10Z</dcterms:created>
  <dcterms:modified xsi:type="dcterms:W3CDTF">2021-04-27T14:03:57Z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